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96" windowWidth="17472" windowHeight="76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5" i="1" l="1"/>
  <c r="C35" i="1" l="1"/>
  <c r="C34" i="1"/>
  <c r="B29" i="1"/>
  <c r="B30" i="1" s="1"/>
  <c r="C36" i="1" l="1"/>
  <c r="C37" i="1" s="1"/>
  <c r="E16" i="1" s="1"/>
</calcChain>
</file>

<file path=xl/sharedStrings.xml><?xml version="1.0" encoding="utf-8"?>
<sst xmlns="http://schemas.openxmlformats.org/spreadsheetml/2006/main" count="48" uniqueCount="43">
  <si>
    <t>Quantity</t>
  </si>
  <si>
    <t>LimeStone</t>
  </si>
  <si>
    <t>Dolomite</t>
  </si>
  <si>
    <t>Recycled Concrete</t>
  </si>
  <si>
    <t>Quantity is in cubic yards for English measurement projects and in cubic meters for metric projects</t>
  </si>
  <si>
    <t>Botton 16 inches</t>
  </si>
  <si>
    <t>Top 2 inches fragments, spalls</t>
  </si>
  <si>
    <t>Gradation</t>
  </si>
  <si>
    <t>Specification Limits</t>
  </si>
  <si>
    <t>Plasticity Index</t>
  </si>
  <si>
    <t>2 inch sieve</t>
  </si>
  <si>
    <t>percent passing</t>
  </si>
  <si>
    <t>0 to 10</t>
  </si>
  <si>
    <t>#4 sieve</t>
  </si>
  <si>
    <t>0 to 50</t>
  </si>
  <si>
    <t>Comments:</t>
  </si>
  <si>
    <t>Material</t>
  </si>
  <si>
    <t>Date</t>
  </si>
  <si>
    <t>LL</t>
  </si>
  <si>
    <t>PL</t>
  </si>
  <si>
    <t>Blows</t>
  </si>
  <si>
    <t>Corr. Factor</t>
  </si>
  <si>
    <t>wet wt + can</t>
  </si>
  <si>
    <t>dry wt + can</t>
  </si>
  <si>
    <t>can wt</t>
  </si>
  <si>
    <t>% moisture</t>
  </si>
  <si>
    <t>Liquid Limit</t>
  </si>
  <si>
    <t>dry wt of soil</t>
  </si>
  <si>
    <t>wt of water</t>
  </si>
  <si>
    <t>Plastic Limit</t>
  </si>
  <si>
    <t>plastic index</t>
  </si>
  <si>
    <t>no PI ran</t>
  </si>
  <si>
    <t>Missouri Department of Transportation</t>
  </si>
  <si>
    <t>Report No.</t>
  </si>
  <si>
    <t>Contract ID</t>
  </si>
  <si>
    <t>County</t>
  </si>
  <si>
    <t>Line #</t>
  </si>
  <si>
    <t>Job No.</t>
  </si>
  <si>
    <t>Rte.</t>
  </si>
  <si>
    <t>Tester ID</t>
  </si>
  <si>
    <t>Section 303 Rock Base QA (SAA303AA)</t>
  </si>
  <si>
    <t>Section 303 Rock Base QC (SAA303BA)</t>
  </si>
  <si>
    <t>Rev. 11/2013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</si>
</sst>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Protection="1"/>
    <xf numFmtId="0" fontId="0" fillId="0" borderId="0" xfId="0" applyProtection="1"/>
    <xf numFmtId="0" fontId="4" fillId="0" borderId="1" xfId="0" applyFont="1" applyBorder="1" applyProtection="1"/>
    <xf numFmtId="0" fontId="0" fillId="0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/>
    <xf numFmtId="0" fontId="5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8" fillId="0" borderId="3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/>
    <xf numFmtId="0" fontId="3" fillId="0" borderId="0" xfId="0" applyFont="1" applyProtection="1"/>
    <xf numFmtId="0" fontId="8" fillId="0" borderId="0" xfId="0" applyFont="1" applyFill="1" applyAlignment="1" applyProtection="1">
      <alignment horizontal="right"/>
    </xf>
    <xf numFmtId="0" fontId="0" fillId="2" borderId="1" xfId="0" applyFill="1" applyBorder="1"/>
    <xf numFmtId="0" fontId="7" fillId="0" borderId="0" xfId="0" applyFont="1" applyAlignment="1" applyProtection="1">
      <alignment horizontal="right"/>
    </xf>
    <xf numFmtId="0" fontId="8" fillId="0" borderId="4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0" fillId="4" borderId="1" xfId="0" applyFill="1" applyBorder="1" applyProtection="1"/>
    <xf numFmtId="0" fontId="0" fillId="5" borderId="1" xfId="0" applyFill="1" applyBorder="1" applyProtection="1"/>
    <xf numFmtId="0" fontId="0" fillId="5" borderId="1" xfId="0" applyFill="1" applyBorder="1" applyAlignment="1" applyProtection="1"/>
    <xf numFmtId="0" fontId="7" fillId="0" borderId="0" xfId="0" applyFont="1" applyAlignment="1">
      <alignment horizontal="left" vertical="top"/>
    </xf>
    <xf numFmtId="0" fontId="0" fillId="0" borderId="0" xfId="0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Fill="1" applyBorder="1" applyAlignment="1" applyProtection="1"/>
    <xf numFmtId="0" fontId="0" fillId="3" borderId="1" xfId="0" applyFill="1" applyBorder="1" applyProtection="1">
      <protection locked="0"/>
    </xf>
    <xf numFmtId="0" fontId="9" fillId="5" borderId="1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47624</xdr:rowOff>
    </xdr:from>
    <xdr:to>
      <xdr:col>1</xdr:col>
      <xdr:colOff>200025</xdr:colOff>
      <xdr:row>4</xdr:row>
      <xdr:rowOff>152399</xdr:rowOff>
    </xdr:to>
    <xdr:pic>
      <xdr:nvPicPr>
        <xdr:cNvPr id="2" name="Picture 35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76224"/>
          <a:ext cx="16764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C6" sqref="C6"/>
    </sheetView>
  </sheetViews>
  <sheetFormatPr defaultRowHeight="14.4" x14ac:dyDescent="0.3"/>
  <cols>
    <col min="1" max="1" width="27.88671875" bestFit="1" customWidth="1"/>
    <col min="2" max="6" width="15.6640625" customWidth="1"/>
    <col min="11" max="11" width="0" hidden="1" customWidth="1"/>
  </cols>
  <sheetData>
    <row r="1" spans="1:10" s="7" customFormat="1" ht="18" x14ac:dyDescent="0.25">
      <c r="A1" s="34" t="s">
        <v>32</v>
      </c>
      <c r="B1" s="34"/>
      <c r="C1" s="34"/>
      <c r="D1" s="34"/>
      <c r="E1" s="34"/>
      <c r="F1" s="34"/>
      <c r="G1" s="34"/>
      <c r="H1" s="34"/>
      <c r="I1" s="34"/>
      <c r="J1" s="31"/>
    </row>
    <row r="2" spans="1:10" s="7" customFormat="1" ht="18" x14ac:dyDescent="0.25">
      <c r="A2" s="34" t="s">
        <v>40</v>
      </c>
      <c r="B2" s="34"/>
      <c r="C2" s="34"/>
      <c r="D2" s="34"/>
      <c r="E2" s="34"/>
      <c r="F2" s="34"/>
      <c r="G2" s="34"/>
      <c r="H2" s="34"/>
      <c r="I2" s="34"/>
      <c r="J2" s="31"/>
    </row>
    <row r="3" spans="1:10" s="7" customFormat="1" ht="18" x14ac:dyDescent="0.25">
      <c r="A3" s="34" t="s">
        <v>41</v>
      </c>
      <c r="B3" s="34"/>
      <c r="C3" s="34"/>
      <c r="D3" s="34"/>
      <c r="E3" s="34"/>
      <c r="F3" s="34"/>
      <c r="G3" s="34"/>
      <c r="H3" s="34"/>
      <c r="I3" s="34"/>
      <c r="J3" s="31"/>
    </row>
    <row r="4" spans="1:10" s="7" customFormat="1" ht="18" x14ac:dyDescent="0.25">
      <c r="A4" s="12"/>
      <c r="B4" s="13"/>
      <c r="C4" s="13"/>
      <c r="D4" s="13"/>
      <c r="E4" s="13"/>
      <c r="F4" s="13"/>
      <c r="G4" s="13"/>
      <c r="H4" s="13"/>
      <c r="I4" s="21" t="s">
        <v>42</v>
      </c>
    </row>
    <row r="5" spans="1:10" s="7" customFormat="1" ht="15" x14ac:dyDescent="0.25"/>
    <row r="6" spans="1:10" s="18" customFormat="1" ht="12.75" x14ac:dyDescent="0.2">
      <c r="B6" s="14" t="s">
        <v>17</v>
      </c>
      <c r="C6" s="24"/>
      <c r="D6" s="15" t="s">
        <v>33</v>
      </c>
      <c r="E6" s="16"/>
      <c r="F6" s="17"/>
      <c r="G6" s="14" t="s">
        <v>36</v>
      </c>
      <c r="H6" s="36"/>
      <c r="I6" s="36"/>
    </row>
    <row r="7" spans="1:10" s="18" customFormat="1" ht="12.75" x14ac:dyDescent="0.2">
      <c r="B7" s="19" t="s">
        <v>34</v>
      </c>
      <c r="C7" s="16"/>
      <c r="D7" s="19" t="s">
        <v>35</v>
      </c>
      <c r="E7" s="16"/>
      <c r="F7" s="23"/>
      <c r="G7" s="14" t="s">
        <v>16</v>
      </c>
      <c r="H7" s="36"/>
      <c r="I7" s="36"/>
    </row>
    <row r="8" spans="1:10" s="18" customFormat="1" ht="12.75" x14ac:dyDescent="0.2">
      <c r="B8" s="19" t="s">
        <v>37</v>
      </c>
      <c r="C8" s="22"/>
      <c r="D8" s="19" t="s">
        <v>38</v>
      </c>
      <c r="E8" s="22"/>
      <c r="F8" s="23"/>
      <c r="G8" s="14" t="s">
        <v>39</v>
      </c>
      <c r="H8" s="36"/>
      <c r="I8" s="36"/>
    </row>
    <row r="9" spans="1:10" ht="18.75" x14ac:dyDescent="0.3">
      <c r="A9" s="1"/>
      <c r="C9" s="3"/>
      <c r="D9" s="3"/>
      <c r="G9" s="3"/>
    </row>
    <row r="10" spans="1:10" ht="15" x14ac:dyDescent="0.25">
      <c r="B10" s="38" t="s">
        <v>0</v>
      </c>
      <c r="C10" s="38"/>
      <c r="D10" s="38"/>
      <c r="E10" s="38"/>
      <c r="F10" s="38"/>
    </row>
    <row r="11" spans="1:10" ht="30" customHeight="1" x14ac:dyDescent="0.3">
      <c r="B11" s="2" t="s">
        <v>1</v>
      </c>
      <c r="D11" s="2" t="s">
        <v>2</v>
      </c>
      <c r="F11" s="29" t="s">
        <v>3</v>
      </c>
      <c r="G11" s="37" t="s">
        <v>4</v>
      </c>
      <c r="H11" s="37"/>
      <c r="I11" s="37"/>
      <c r="J11" s="30"/>
    </row>
    <row r="12" spans="1:10" ht="15" customHeight="1" x14ac:dyDescent="0.3">
      <c r="A12" t="s">
        <v>5</v>
      </c>
      <c r="B12" s="32"/>
      <c r="C12" s="3"/>
      <c r="D12" s="32"/>
      <c r="E12" s="3"/>
      <c r="F12" s="32"/>
      <c r="G12" s="37"/>
      <c r="H12" s="37"/>
      <c r="I12" s="37"/>
      <c r="J12" s="30"/>
    </row>
    <row r="13" spans="1:10" x14ac:dyDescent="0.3">
      <c r="A13" t="s">
        <v>6</v>
      </c>
      <c r="B13" s="32"/>
      <c r="C13" s="3"/>
      <c r="D13" s="32"/>
      <c r="E13" s="3"/>
      <c r="F13" s="32"/>
      <c r="G13" s="37"/>
      <c r="H13" s="37"/>
      <c r="I13" s="37"/>
      <c r="J13" s="30"/>
    </row>
    <row r="15" spans="1:10" ht="15" x14ac:dyDescent="0.25">
      <c r="B15" s="2" t="s">
        <v>7</v>
      </c>
      <c r="D15" t="s">
        <v>8</v>
      </c>
      <c r="E15" t="s">
        <v>9</v>
      </c>
      <c r="F15" t="s">
        <v>8</v>
      </c>
    </row>
    <row r="16" spans="1:10" ht="15" x14ac:dyDescent="0.25">
      <c r="A16" s="4" t="s">
        <v>10</v>
      </c>
      <c r="B16" s="32"/>
      <c r="C16" t="s">
        <v>11</v>
      </c>
      <c r="D16" s="5">
        <v>100</v>
      </c>
      <c r="E16" s="20" t="str">
        <f>IF(ISBLANK(B26),"no PI ran", C37)</f>
        <v>no PI ran</v>
      </c>
      <c r="F16" s="5" t="s">
        <v>12</v>
      </c>
    </row>
    <row r="17" spans="1:11" ht="15" x14ac:dyDescent="0.25">
      <c r="A17" s="4" t="s">
        <v>13</v>
      </c>
      <c r="B17" s="32"/>
      <c r="C17" t="s">
        <v>11</v>
      </c>
      <c r="D17" s="5" t="s">
        <v>14</v>
      </c>
      <c r="F17" s="28"/>
    </row>
    <row r="19" spans="1:11" ht="15" x14ac:dyDescent="0.25">
      <c r="A19" s="4" t="s">
        <v>15</v>
      </c>
      <c r="B19" s="35"/>
      <c r="C19" s="35"/>
      <c r="D19" s="35"/>
      <c r="E19" s="35"/>
    </row>
    <row r="20" spans="1:11" ht="15" x14ac:dyDescent="0.25">
      <c r="B20" s="35"/>
      <c r="C20" s="35"/>
      <c r="D20" s="35"/>
      <c r="E20" s="35"/>
    </row>
    <row r="21" spans="1:11" ht="15" x14ac:dyDescent="0.25">
      <c r="K21">
        <v>22</v>
      </c>
    </row>
    <row r="22" spans="1:11" ht="15" x14ac:dyDescent="0.25">
      <c r="K22">
        <v>23</v>
      </c>
    </row>
    <row r="23" spans="1:11" ht="15" x14ac:dyDescent="0.25">
      <c r="A23" s="7"/>
      <c r="B23" s="8" t="s">
        <v>18</v>
      </c>
      <c r="C23" s="8" t="s">
        <v>19</v>
      </c>
      <c r="K23">
        <v>24</v>
      </c>
    </row>
    <row r="24" spans="1:11" ht="15" x14ac:dyDescent="0.25">
      <c r="A24" s="6" t="s">
        <v>20</v>
      </c>
      <c r="B24" s="9"/>
      <c r="C24" s="25"/>
      <c r="K24">
        <v>25</v>
      </c>
    </row>
    <row r="25" spans="1:11" ht="15" x14ac:dyDescent="0.25">
      <c r="A25" s="6" t="s">
        <v>21</v>
      </c>
      <c r="B25" s="33" t="str">
        <f>IF(B24=22,0.985,IF(B24=23,0.99,IF(B24=24,0.995,IF(B24=25,1,IF(B24=26,1.005,IF(B24=27,1.009,IF(B24=28,1.014,IF(ISBLANK(B24),"",""))))))))</f>
        <v/>
      </c>
      <c r="C25" s="25"/>
      <c r="K25">
        <v>26</v>
      </c>
    </row>
    <row r="26" spans="1:11" ht="15" x14ac:dyDescent="0.25">
      <c r="A26" s="6" t="s">
        <v>22</v>
      </c>
      <c r="B26" s="10"/>
      <c r="C26" s="25"/>
      <c r="K26">
        <v>27</v>
      </c>
    </row>
    <row r="27" spans="1:11" ht="15" x14ac:dyDescent="0.25">
      <c r="A27" s="6" t="s">
        <v>23</v>
      </c>
      <c r="B27" s="10"/>
      <c r="C27" s="25"/>
      <c r="K27">
        <v>28</v>
      </c>
    </row>
    <row r="28" spans="1:11" ht="15" x14ac:dyDescent="0.25">
      <c r="A28" s="6" t="s">
        <v>24</v>
      </c>
      <c r="B28" s="10"/>
      <c r="C28" s="25"/>
    </row>
    <row r="29" spans="1:11" ht="15" x14ac:dyDescent="0.25">
      <c r="A29" s="6" t="s">
        <v>25</v>
      </c>
      <c r="B29" s="26" t="str">
        <f>IF(ISBLANK(B26),"",(B26-B27)/(B27-B28))</f>
        <v/>
      </c>
      <c r="C29" s="25"/>
    </row>
    <row r="30" spans="1:11" x14ac:dyDescent="0.3">
      <c r="A30" s="6" t="s">
        <v>26</v>
      </c>
      <c r="B30" s="26" t="str">
        <f>IF(ISBLANK(B26),"",ROUND(B29*B25*100,0))</f>
        <v/>
      </c>
      <c r="C30" s="25"/>
    </row>
    <row r="31" spans="1:11" x14ac:dyDescent="0.3">
      <c r="A31" s="6" t="s">
        <v>22</v>
      </c>
      <c r="B31" s="25"/>
      <c r="C31" s="10"/>
    </row>
    <row r="32" spans="1:11" x14ac:dyDescent="0.3">
      <c r="A32" s="6" t="s">
        <v>23</v>
      </c>
      <c r="B32" s="25"/>
      <c r="C32" s="10"/>
    </row>
    <row r="33" spans="1:3" x14ac:dyDescent="0.3">
      <c r="A33" s="6" t="s">
        <v>24</v>
      </c>
      <c r="B33" s="25"/>
      <c r="C33" s="10"/>
    </row>
    <row r="34" spans="1:3" x14ac:dyDescent="0.3">
      <c r="A34" s="6" t="s">
        <v>27</v>
      </c>
      <c r="B34" s="25"/>
      <c r="C34" s="26" t="str">
        <f>IF(ISBLANK(C32),"",C32-C33)</f>
        <v/>
      </c>
    </row>
    <row r="35" spans="1:3" x14ac:dyDescent="0.3">
      <c r="A35" s="6" t="s">
        <v>28</v>
      </c>
      <c r="B35" s="25"/>
      <c r="C35" s="26" t="str">
        <f>IF(ISBLANK(C32),"",C31-C32)</f>
        <v/>
      </c>
    </row>
    <row r="36" spans="1:3" x14ac:dyDescent="0.3">
      <c r="A36" s="6" t="s">
        <v>29</v>
      </c>
      <c r="B36" s="25"/>
      <c r="C36" s="26" t="str">
        <f>IF(ISBLANK(C32),"",ROUND(C35/C34*100,0))</f>
        <v/>
      </c>
    </row>
    <row r="37" spans="1:3" x14ac:dyDescent="0.3">
      <c r="A37" s="6" t="s">
        <v>30</v>
      </c>
      <c r="C37" s="27" t="str">
        <f>IF(ISBLANK(C32),"",B30-C36)</f>
        <v/>
      </c>
    </row>
    <row r="38" spans="1:3" ht="15" hidden="1" x14ac:dyDescent="0.25">
      <c r="C38" s="11" t="s">
        <v>31</v>
      </c>
    </row>
  </sheetData>
  <sheetProtection password="A599" sheet="1" objects="1" scenarios="1" selectLockedCells="1"/>
  <mergeCells count="10">
    <mergeCell ref="A1:I1"/>
    <mergeCell ref="A3:I3"/>
    <mergeCell ref="A2:I2"/>
    <mergeCell ref="B20:E20"/>
    <mergeCell ref="H6:I6"/>
    <mergeCell ref="H7:I7"/>
    <mergeCell ref="H8:I8"/>
    <mergeCell ref="G11:I13"/>
    <mergeCell ref="B10:F10"/>
    <mergeCell ref="B19:E19"/>
  </mergeCells>
  <dataValidations count="1">
    <dataValidation type="list" allowBlank="1" showInputMessage="1" showErrorMessage="1" sqref="B24">
      <formula1>$K$20:$K$27</formula1>
    </dataValidation>
  </dataValidations>
  <pageMargins left="0" right="0" top="0" bottom="0" header="0" footer="0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Brandi J. Baldwin</dc:creator>
  <cp:lastModifiedBy>Keith Smith</cp:lastModifiedBy>
  <cp:lastPrinted>2013-11-15T15:35:04Z</cp:lastPrinted>
  <dcterms:created xsi:type="dcterms:W3CDTF">2013-05-09T19:12:38Z</dcterms:created>
  <dcterms:modified xsi:type="dcterms:W3CDTF">2014-06-03T12:42:18Z</dcterms:modified>
</cp:coreProperties>
</file>