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19020" windowHeight="11892" tabRatio="809"/>
  </bookViews>
  <sheets>
    <sheet name="Template 1" sheetId="1" r:id="rId1"/>
    <sheet name="Template 2" sheetId="2" r:id="rId2"/>
  </sheets>
  <definedNames>
    <definedName name="_xlnm.Print_Area" localSheetId="0">'Template 1'!$A$2:$K$43</definedName>
  </definedNames>
  <calcPr calcId="145621"/>
</workbook>
</file>

<file path=xl/calcChain.xml><?xml version="1.0" encoding="utf-8"?>
<calcChain xmlns="http://schemas.openxmlformats.org/spreadsheetml/2006/main">
  <c r="A39" i="2" l="1"/>
  <c r="AD40" i="2" l="1"/>
  <c r="AD39" i="2"/>
  <c r="AD38" i="2"/>
  <c r="W40" i="2"/>
  <c r="W39" i="2"/>
  <c r="W38" i="2"/>
  <c r="P40" i="2"/>
  <c r="P39" i="2"/>
  <c r="P38" i="2"/>
  <c r="I40" i="2"/>
  <c r="I39" i="2"/>
  <c r="I38" i="2"/>
  <c r="C30" i="1"/>
  <c r="C29" i="1"/>
  <c r="C28" i="1"/>
  <c r="AC35" i="2"/>
  <c r="AA35" i="2"/>
  <c r="AC34" i="2"/>
  <c r="AA34" i="2"/>
  <c r="AC33" i="2"/>
  <c r="AA33" i="2"/>
  <c r="AC32" i="2"/>
  <c r="AA32" i="2"/>
  <c r="AC31" i="2"/>
  <c r="AA31" i="2"/>
  <c r="AC30" i="2"/>
  <c r="AA30" i="2"/>
  <c r="AC29" i="2"/>
  <c r="AA29" i="2"/>
  <c r="AC28" i="2"/>
  <c r="AA28" i="2"/>
  <c r="AC27" i="2"/>
  <c r="AA27" i="2"/>
  <c r="AC26" i="2"/>
  <c r="AA26" i="2"/>
  <c r="AC25" i="2"/>
  <c r="AA25" i="2"/>
  <c r="AC24" i="2"/>
  <c r="AA24" i="2"/>
  <c r="AC23" i="2"/>
  <c r="AA23" i="2"/>
  <c r="AC22" i="2"/>
  <c r="AA22" i="2"/>
  <c r="AC21" i="2"/>
  <c r="AA21" i="2"/>
  <c r="AC20" i="2"/>
  <c r="AA20" i="2"/>
  <c r="AC19" i="2"/>
  <c r="AA19" i="2"/>
  <c r="AC18" i="2"/>
  <c r="AA18" i="2"/>
  <c r="AC17" i="2"/>
  <c r="AA17" i="2"/>
  <c r="AC16" i="2"/>
  <c r="AA16" i="2"/>
  <c r="AC15" i="2"/>
  <c r="AA15" i="2"/>
  <c r="AC14" i="2"/>
  <c r="AA14" i="2"/>
  <c r="AC13" i="2"/>
  <c r="AA13" i="2"/>
  <c r="AC12" i="2"/>
  <c r="AA12" i="2"/>
  <c r="AA11" i="2"/>
  <c r="AC11" i="2" s="1"/>
  <c r="AD41" i="2" s="1"/>
  <c r="AC44" i="2" s="1"/>
  <c r="V35" i="2"/>
  <c r="T35" i="2"/>
  <c r="V34" i="2"/>
  <c r="T34" i="2"/>
  <c r="V33" i="2"/>
  <c r="T33" i="2"/>
  <c r="V32" i="2"/>
  <c r="T32" i="2"/>
  <c r="V31" i="2"/>
  <c r="T31" i="2"/>
  <c r="V30" i="2"/>
  <c r="T30" i="2"/>
  <c r="V29" i="2"/>
  <c r="T29" i="2"/>
  <c r="V28" i="2"/>
  <c r="T28" i="2"/>
  <c r="V27" i="2"/>
  <c r="T27" i="2"/>
  <c r="V26" i="2"/>
  <c r="T26" i="2"/>
  <c r="V25" i="2"/>
  <c r="T25" i="2"/>
  <c r="V24" i="2"/>
  <c r="T24" i="2"/>
  <c r="V23" i="2"/>
  <c r="T23" i="2"/>
  <c r="V22" i="2"/>
  <c r="T22" i="2"/>
  <c r="V21" i="2"/>
  <c r="T21" i="2"/>
  <c r="V20" i="2"/>
  <c r="T20" i="2"/>
  <c r="V19" i="2"/>
  <c r="T19" i="2"/>
  <c r="V18" i="2"/>
  <c r="T18" i="2"/>
  <c r="V17" i="2"/>
  <c r="T17" i="2"/>
  <c r="V16" i="2"/>
  <c r="T16" i="2"/>
  <c r="V15" i="2"/>
  <c r="T15" i="2"/>
  <c r="V14" i="2"/>
  <c r="T14" i="2"/>
  <c r="V13" i="2"/>
  <c r="T13" i="2"/>
  <c r="V12" i="2"/>
  <c r="T12" i="2"/>
  <c r="T11" i="2"/>
  <c r="V11" i="2" s="1"/>
  <c r="W41" i="2" s="1"/>
  <c r="O35" i="2"/>
  <c r="M35" i="2"/>
  <c r="O34" i="2"/>
  <c r="M34" i="2"/>
  <c r="O33" i="2"/>
  <c r="M33" i="2"/>
  <c r="O32" i="2"/>
  <c r="M32" i="2"/>
  <c r="O31" i="2"/>
  <c r="M31" i="2"/>
  <c r="O30" i="2"/>
  <c r="M30" i="2"/>
  <c r="O29" i="2"/>
  <c r="M29" i="2"/>
  <c r="O28" i="2"/>
  <c r="M28" i="2"/>
  <c r="O27" i="2"/>
  <c r="M27" i="2"/>
  <c r="O26" i="2"/>
  <c r="M26" i="2"/>
  <c r="O25" i="2"/>
  <c r="M25" i="2"/>
  <c r="O24" i="2"/>
  <c r="M24" i="2"/>
  <c r="O23" i="2"/>
  <c r="M23" i="2"/>
  <c r="O22" i="2"/>
  <c r="M22" i="2"/>
  <c r="O21" i="2"/>
  <c r="M21" i="2"/>
  <c r="O20" i="2"/>
  <c r="M20" i="2"/>
  <c r="O19" i="2"/>
  <c r="M19" i="2"/>
  <c r="O18" i="2"/>
  <c r="M18" i="2"/>
  <c r="O17" i="2"/>
  <c r="M17" i="2"/>
  <c r="O16" i="2"/>
  <c r="M16" i="2"/>
  <c r="O15" i="2"/>
  <c r="M15" i="2"/>
  <c r="O14" i="2"/>
  <c r="M14" i="2"/>
  <c r="O13" i="2"/>
  <c r="M13" i="2"/>
  <c r="O12" i="2"/>
  <c r="M12" i="2"/>
  <c r="M11" i="2"/>
  <c r="O11" i="2" s="1"/>
  <c r="P41" i="2" s="1"/>
  <c r="O44" i="2" s="1"/>
  <c r="B32" i="1" l="1"/>
  <c r="B38" i="1" s="1"/>
  <c r="B33" i="1"/>
  <c r="C33" i="1" s="1"/>
  <c r="V44" i="2"/>
  <c r="V42" i="2"/>
  <c r="H42" i="2"/>
  <c r="H43" i="2"/>
  <c r="I43" i="2" s="1"/>
  <c r="O42" i="2"/>
  <c r="O43" i="2"/>
  <c r="P43" i="2" s="1"/>
  <c r="AC42" i="2"/>
  <c r="AC43" i="2"/>
  <c r="AD43" i="2" s="1"/>
  <c r="V43" i="2"/>
  <c r="W43" i="2" s="1"/>
  <c r="A42" i="2"/>
  <c r="A43" i="2" s="1"/>
  <c r="H12" i="2" l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G26" i="1" l="1"/>
  <c r="G25" i="1"/>
  <c r="G24" i="1"/>
  <c r="G23" i="1"/>
  <c r="C12" i="1"/>
  <c r="B15" i="1" s="1"/>
  <c r="C15" i="1" s="1"/>
  <c r="C11" i="1"/>
  <c r="I6" i="1"/>
  <c r="I25" i="1"/>
  <c r="I24" i="1"/>
  <c r="C10" i="1"/>
  <c r="B14" i="1" s="1"/>
  <c r="I26" i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11" i="2"/>
  <c r="H11" i="2" s="1"/>
  <c r="I41" i="2" s="1"/>
  <c r="F12" i="2"/>
  <c r="G8" i="1"/>
  <c r="I8" i="1" s="1"/>
  <c r="G7" i="1"/>
  <c r="I7" i="1" s="1"/>
  <c r="G6" i="1"/>
  <c r="G5" i="1"/>
  <c r="I5" i="1" s="1"/>
  <c r="I23" i="1"/>
  <c r="C31" i="1" l="1"/>
  <c r="B34" i="1" s="1"/>
  <c r="H44" i="2"/>
  <c r="A45" i="2"/>
  <c r="B40" i="1"/>
  <c r="C40" i="1" s="1"/>
  <c r="C13" i="1"/>
  <c r="M36" i="1" l="1"/>
  <c r="M34" i="1"/>
  <c r="M29" i="1"/>
  <c r="M31" i="1"/>
  <c r="M21" i="1"/>
  <c r="M20" i="1"/>
  <c r="M2" i="1" l="1"/>
  <c r="M3" i="1"/>
  <c r="M13" i="1"/>
  <c r="M11" i="1"/>
  <c r="M16" i="1"/>
  <c r="M18" i="1"/>
  <c r="K42" i="1"/>
  <c r="M43" i="1"/>
  <c r="B16" i="1" l="1"/>
  <c r="B42" i="1"/>
</calcChain>
</file>

<file path=xl/sharedStrings.xml><?xml version="1.0" encoding="utf-8"?>
<sst xmlns="http://schemas.openxmlformats.org/spreadsheetml/2006/main" count="161" uniqueCount="58">
  <si>
    <t>Total Project On Time Percentage</t>
  </si>
  <si>
    <t>On Time</t>
  </si>
  <si>
    <t>Sub- Contractor</t>
  </si>
  <si>
    <t>Contract ID</t>
  </si>
  <si>
    <t>J#</t>
  </si>
  <si>
    <t>Late</t>
  </si>
  <si>
    <t>Date</t>
  </si>
  <si>
    <t>Due</t>
  </si>
  <si>
    <t>To</t>
  </si>
  <si>
    <t>From</t>
  </si>
  <si>
    <t>No.</t>
  </si>
  <si>
    <t>Project/Company</t>
  </si>
  <si>
    <t>Remarks</t>
  </si>
  <si>
    <t>Days</t>
  </si>
  <si>
    <t>Received</t>
  </si>
  <si>
    <t xml:space="preserve">Date </t>
  </si>
  <si>
    <t>Period</t>
  </si>
  <si>
    <t xml:space="preserve"> </t>
  </si>
  <si>
    <t>Prime Contractor</t>
  </si>
  <si>
    <t>Started Work  00/00/15     Fringe Benefits Checked:</t>
  </si>
  <si>
    <t>Week</t>
  </si>
  <si>
    <t>Period
From</t>
  </si>
  <si>
    <t>Period
To</t>
  </si>
  <si>
    <t>Week
#</t>
  </si>
  <si>
    <t>Received
Date</t>
  </si>
  <si>
    <t>Payroll</t>
  </si>
  <si>
    <t>Work In</t>
  </si>
  <si>
    <t>Due
Date</t>
  </si>
  <si>
    <t>Days
Late</t>
  </si>
  <si>
    <t>Percentage of Payrolls Checked</t>
  </si>
  <si>
    <t>Payrolls Checked</t>
  </si>
  <si>
    <t>Total Weeks Worked</t>
  </si>
  <si>
    <t>Total Percentage Payrolls Checked</t>
  </si>
  <si>
    <t>XXXX - Prime Contractor</t>
  </si>
  <si>
    <t>XXXX - Sub-Contractor</t>
  </si>
  <si>
    <t>Total Project % On Time</t>
  </si>
  <si>
    <t>Total % Payrolls Checked</t>
  </si>
  <si>
    <t>Comments</t>
  </si>
  <si>
    <t>Project</t>
  </si>
  <si>
    <t>Job Number</t>
  </si>
  <si>
    <t>Start Date</t>
  </si>
  <si>
    <t>Started Work: 00/00/15</t>
  </si>
  <si>
    <t xml:space="preserve">Fringe Benefits Checked: </t>
  </si>
  <si>
    <t>Work In Period?
(X for Yes)</t>
  </si>
  <si>
    <t>X</t>
  </si>
  <si>
    <t>Payroll
Checked?
(X for Yes)</t>
  </si>
  <si>
    <t xml:space="preserve"> (X for Yes)</t>
  </si>
  <si>
    <t>Period?</t>
  </si>
  <si>
    <t>Checked?</t>
  </si>
  <si>
    <t>(X for Yes)</t>
  </si>
  <si>
    <t>Processed</t>
  </si>
  <si>
    <t>Date 
Payroll
Processed</t>
  </si>
  <si>
    <t>Total Weeks With Received Payrolls</t>
  </si>
  <si>
    <t>Missing Payrolls</t>
  </si>
  <si>
    <t>Percentage Received On Time</t>
  </si>
  <si>
    <t>On Time Payrolls</t>
  </si>
  <si>
    <t>Total Missing Payrolls For Project</t>
  </si>
  <si>
    <t>Total Missing Payrolls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</si>
</sst>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"/>
    <numFmt numFmtId="165" formatCode="mm/dd/yy;@"/>
  </numFmts>
  <fonts count="19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9"/>
      <color theme="3" tint="0.39997558519241921"/>
      <name val="Arial"/>
      <family val="2"/>
    </font>
    <font>
      <b/>
      <i/>
      <u/>
      <sz val="11"/>
      <name val="Times New Roman"/>
      <family val="1"/>
    </font>
    <font>
      <b/>
      <sz val="9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sz val="10"/>
      <color theme="8"/>
      <name val="Times New Roman"/>
      <family val="1"/>
    </font>
    <font>
      <b/>
      <i/>
      <u/>
      <sz val="12"/>
      <color theme="4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/>
    <xf numFmtId="9" fontId="5" fillId="0" borderId="0" xfId="0" applyNumberFormat="1" applyFont="1" applyAlignment="1">
      <alignment horizontal="center"/>
    </xf>
    <xf numFmtId="0" fontId="5" fillId="0" borderId="0" xfId="0" applyFont="1"/>
    <xf numFmtId="0" fontId="7" fillId="2" borderId="0" xfId="0" applyFont="1" applyFill="1"/>
    <xf numFmtId="1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14" fontId="7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5" fillId="0" borderId="3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2" borderId="0" xfId="0" applyFont="1" applyFill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4" fillId="0" borderId="0" xfId="0" applyNumberFormat="1" applyFont="1"/>
    <xf numFmtId="9" fontId="5" fillId="0" borderId="0" xfId="0" applyNumberFormat="1" applyFont="1" applyFill="1" applyBorder="1"/>
    <xf numFmtId="1" fontId="4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" fontId="8" fillId="0" borderId="4" xfId="0" applyNumberFormat="1" applyFont="1" applyBorder="1"/>
    <xf numFmtId="9" fontId="9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NumberFormat="1" applyFont="1" applyBorder="1"/>
    <xf numFmtId="0" fontId="8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165" fontId="14" fillId="0" borderId="0" xfId="0" applyNumberFormat="1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165" fontId="14" fillId="0" borderId="1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/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8" fillId="0" borderId="9" xfId="0" applyFont="1" applyBorder="1" applyAlignment="1"/>
    <xf numFmtId="0" fontId="9" fillId="0" borderId="9" xfId="0" applyFont="1" applyBorder="1" applyAlignment="1"/>
    <xf numFmtId="0" fontId="8" fillId="0" borderId="4" xfId="0" applyFont="1" applyBorder="1" applyAlignment="1"/>
    <xf numFmtId="0" fontId="5" fillId="0" borderId="3" xfId="0" applyFont="1" applyBorder="1" applyAlignment="1">
      <alignment horizontal="left"/>
    </xf>
    <xf numFmtId="0" fontId="18" fillId="0" borderId="0" xfId="0" applyNumberFormat="1" applyFont="1" applyAlignment="1">
      <alignment horizontal="left" vertical="center"/>
    </xf>
    <xf numFmtId="0" fontId="8" fillId="0" borderId="0" xfId="0" applyFont="1" applyBorder="1" applyAlignment="1"/>
    <xf numFmtId="0" fontId="8" fillId="0" borderId="0" xfId="0" applyNumberFormat="1" applyFont="1" applyBorder="1"/>
    <xf numFmtId="9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/>
    <xf numFmtId="9" fontId="8" fillId="0" borderId="0" xfId="2" applyFont="1" applyFill="1" applyBorder="1" applyAlignment="1">
      <alignment horizontal="center" vertical="center"/>
    </xf>
    <xf numFmtId="9" fontId="8" fillId="0" borderId="8" xfId="2" applyFont="1" applyFill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9" fontId="9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5" fillId="0" borderId="2" xfId="0" applyFont="1" applyFill="1" applyBorder="1"/>
    <xf numFmtId="9" fontId="5" fillId="0" borderId="1" xfId="2" applyFont="1" applyFill="1" applyBorder="1" applyAlignment="1">
      <alignment horizontal="right"/>
    </xf>
    <xf numFmtId="0" fontId="5" fillId="3" borderId="4" xfId="0" applyFont="1" applyFill="1" applyBorder="1"/>
    <xf numFmtId="9" fontId="5" fillId="3" borderId="4" xfId="2" applyFont="1" applyFill="1" applyBorder="1" applyAlignment="1">
      <alignment horizontal="right"/>
    </xf>
    <xf numFmtId="0" fontId="5" fillId="3" borderId="4" xfId="0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9" fontId="8" fillId="3" borderId="4" xfId="2" applyFont="1" applyFill="1" applyBorder="1" applyAlignment="1">
      <alignment horizontal="center" vertical="center"/>
    </xf>
    <xf numFmtId="9" fontId="8" fillId="3" borderId="22" xfId="2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7" fillId="0" borderId="24" xfId="0" applyNumberFormat="1" applyFont="1" applyBorder="1" applyAlignment="1">
      <alignment horizontal="center" vertical="center"/>
    </xf>
    <xf numFmtId="0" fontId="17" fillId="0" borderId="23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" xfId="2" applyNumberFormat="1" applyFont="1" applyFill="1" applyBorder="1" applyAlignment="1">
      <alignment horizontal="center" vertical="center"/>
    </xf>
    <xf numFmtId="0" fontId="8" fillId="3" borderId="22" xfId="2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topLeftCell="A19" zoomScale="90" zoomScaleNormal="90" workbookViewId="0">
      <selection activeCell="E25" sqref="E25"/>
    </sheetView>
  </sheetViews>
  <sheetFormatPr defaultRowHeight="13.2" x14ac:dyDescent="0.25"/>
  <cols>
    <col min="1" max="1" width="34.88671875" bestFit="1" customWidth="1"/>
    <col min="2" max="2" width="8" customWidth="1"/>
    <col min="3" max="4" width="10.88671875" customWidth="1"/>
    <col min="5" max="5" width="12.44140625" customWidth="1"/>
    <col min="6" max="6" width="10.6640625" customWidth="1"/>
    <col min="7" max="9" width="10" customWidth="1"/>
    <col min="10" max="10" width="12" bestFit="1" customWidth="1"/>
    <col min="11" max="11" width="66.33203125" customWidth="1"/>
    <col min="12" max="12" width="1.44140625" customWidth="1"/>
    <col min="13" max="13" width="2" bestFit="1" customWidth="1"/>
    <col min="14" max="14" width="2" customWidth="1"/>
  </cols>
  <sheetData>
    <row r="1" spans="1:14" ht="15.75" customHeight="1" x14ac:dyDescent="0.3">
      <c r="E1" s="22" t="s">
        <v>26</v>
      </c>
      <c r="F1" s="22" t="s">
        <v>6</v>
      </c>
      <c r="J1" s="22" t="s">
        <v>25</v>
      </c>
    </row>
    <row r="2" spans="1:14" ht="15.6" x14ac:dyDescent="0.3">
      <c r="A2" s="3"/>
      <c r="B2" s="22" t="s">
        <v>20</v>
      </c>
      <c r="C2" s="22" t="s">
        <v>16</v>
      </c>
      <c r="D2" s="22" t="s">
        <v>16</v>
      </c>
      <c r="E2" s="68" t="s">
        <v>47</v>
      </c>
      <c r="F2" s="68" t="s">
        <v>25</v>
      </c>
      <c r="G2" s="22" t="s">
        <v>15</v>
      </c>
      <c r="H2" s="22" t="s">
        <v>14</v>
      </c>
      <c r="I2" s="22" t="s">
        <v>13</v>
      </c>
      <c r="J2" s="68" t="s">
        <v>48</v>
      </c>
      <c r="K2" s="21"/>
      <c r="L2" s="13"/>
      <c r="M2" s="14" t="str">
        <f>IF(I2="On Time",1,"")</f>
        <v/>
      </c>
      <c r="N2" s="1"/>
    </row>
    <row r="3" spans="1:14" ht="15.6" x14ac:dyDescent="0.3">
      <c r="A3" s="20" t="s">
        <v>11</v>
      </c>
      <c r="B3" s="20" t="s">
        <v>10</v>
      </c>
      <c r="C3" s="20" t="s">
        <v>9</v>
      </c>
      <c r="D3" s="20" t="s">
        <v>8</v>
      </c>
      <c r="E3" s="20" t="s">
        <v>46</v>
      </c>
      <c r="F3" s="20" t="s">
        <v>50</v>
      </c>
      <c r="G3" s="20" t="s">
        <v>7</v>
      </c>
      <c r="H3" s="20" t="s">
        <v>6</v>
      </c>
      <c r="I3" s="20" t="s">
        <v>5</v>
      </c>
      <c r="J3" s="20" t="s">
        <v>49</v>
      </c>
      <c r="K3" s="84" t="s">
        <v>12</v>
      </c>
      <c r="L3" s="13"/>
      <c r="M3" s="14" t="str">
        <f>IF(I3="On Time",1,"")</f>
        <v/>
      </c>
      <c r="N3" s="1"/>
    </row>
    <row r="4" spans="1:14" ht="15.6" x14ac:dyDescent="0.3">
      <c r="A4" s="19" t="s">
        <v>4</v>
      </c>
      <c r="B4" s="27"/>
      <c r="C4" s="27"/>
      <c r="D4" s="27"/>
      <c r="E4" s="27"/>
      <c r="F4" s="27"/>
      <c r="G4" s="27"/>
      <c r="H4" s="27"/>
      <c r="I4" s="27"/>
      <c r="J4" s="27"/>
      <c r="K4" s="18" t="s">
        <v>19</v>
      </c>
      <c r="L4" s="13"/>
      <c r="M4" s="26"/>
      <c r="N4" s="1"/>
    </row>
    <row r="5" spans="1:14" ht="13.8" x14ac:dyDescent="0.25">
      <c r="A5" s="17" t="s">
        <v>3</v>
      </c>
      <c r="B5" s="29">
        <v>1</v>
      </c>
      <c r="C5" s="30">
        <v>42005</v>
      </c>
      <c r="D5" s="30">
        <v>42011</v>
      </c>
      <c r="E5" s="30" t="s">
        <v>44</v>
      </c>
      <c r="F5" s="30">
        <v>42018</v>
      </c>
      <c r="G5" s="30">
        <f t="shared" ref="G5:G8" si="0">IF(E5="X",IF(F5=0,"Waiting",F5+7),"---")</f>
        <v>42025</v>
      </c>
      <c r="H5" s="30">
        <v>42026</v>
      </c>
      <c r="I5" s="31">
        <f>IFERROR(IF(H5=0,"---",IF((H5-G5)&lt;=0,"On Time",H5-G5)),"---")</f>
        <v>1</v>
      </c>
      <c r="J5" s="31" t="s">
        <v>44</v>
      </c>
      <c r="K5" s="16"/>
      <c r="L5" s="14"/>
      <c r="M5" s="12"/>
      <c r="N5" s="12"/>
    </row>
    <row r="6" spans="1:14" ht="15.6" x14ac:dyDescent="0.3">
      <c r="A6" s="17" t="s">
        <v>18</v>
      </c>
      <c r="B6" s="29">
        <v>2</v>
      </c>
      <c r="C6" s="30">
        <v>42012</v>
      </c>
      <c r="D6" s="30">
        <v>42018</v>
      </c>
      <c r="E6" s="30"/>
      <c r="F6" s="30"/>
      <c r="G6" s="30" t="str">
        <f t="shared" si="0"/>
        <v>---</v>
      </c>
      <c r="H6" s="30"/>
      <c r="I6" s="31" t="str">
        <f>IFERROR(IF(H6=0,"---",IF((H6-G6)&lt;=0,"On Time",H6-G6)),"---")</f>
        <v>---</v>
      </c>
      <c r="J6" s="31"/>
      <c r="K6" s="16"/>
      <c r="L6" s="14"/>
      <c r="M6" s="12"/>
      <c r="N6" s="3"/>
    </row>
    <row r="7" spans="1:14" ht="15.6" x14ac:dyDescent="0.3">
      <c r="A7" s="17"/>
      <c r="B7" s="29">
        <v>3</v>
      </c>
      <c r="C7" s="30"/>
      <c r="D7" s="30"/>
      <c r="E7" s="30"/>
      <c r="F7" s="30"/>
      <c r="G7" s="30" t="str">
        <f t="shared" si="0"/>
        <v>---</v>
      </c>
      <c r="H7" s="30"/>
      <c r="I7" s="31" t="str">
        <f>IFERROR(IF(H7=0,"---",IF((H7-G7)&lt;=0,"On Time",H7-G7)),"---")</f>
        <v>---</v>
      </c>
      <c r="J7" s="31"/>
      <c r="K7" s="16"/>
      <c r="L7" s="14"/>
      <c r="M7" s="12"/>
      <c r="N7" s="3"/>
    </row>
    <row r="8" spans="1:14" ht="15.6" x14ac:dyDescent="0.3">
      <c r="A8" s="15"/>
      <c r="B8" s="29">
        <v>4</v>
      </c>
      <c r="C8" s="30"/>
      <c r="D8" s="30"/>
      <c r="E8" s="30"/>
      <c r="F8" s="30"/>
      <c r="G8" s="30" t="str">
        <f t="shared" si="0"/>
        <v>---</v>
      </c>
      <c r="H8" s="30" t="s">
        <v>17</v>
      </c>
      <c r="I8" s="31" t="str">
        <f>IFERROR(IF(H8=0,"---",IF((H8-G8)&lt;=0,"On Time",H8-G8)),"---")</f>
        <v>---</v>
      </c>
      <c r="J8" s="31"/>
      <c r="K8" s="25"/>
      <c r="L8" s="14"/>
      <c r="M8" s="12"/>
      <c r="N8" s="3"/>
    </row>
    <row r="9" spans="1:14" ht="15.6" x14ac:dyDescent="0.3">
      <c r="A9" s="15"/>
      <c r="B9" s="29"/>
      <c r="C9" s="30"/>
      <c r="D9" s="30"/>
      <c r="E9" s="30"/>
      <c r="F9" s="30"/>
      <c r="G9" s="30"/>
      <c r="H9" s="30"/>
      <c r="I9" s="31"/>
      <c r="J9" s="31"/>
      <c r="K9" s="25"/>
      <c r="L9" s="14"/>
      <c r="M9" s="12"/>
      <c r="N9" s="3"/>
    </row>
    <row r="10" spans="1:14" ht="15.6" x14ac:dyDescent="0.3">
      <c r="A10" s="3" t="s">
        <v>31</v>
      </c>
      <c r="B10" s="3"/>
      <c r="C10" s="3">
        <f>COUNTIF(E5:E8,"X")</f>
        <v>1</v>
      </c>
      <c r="D10" s="6"/>
      <c r="E10" s="6"/>
      <c r="F10" s="6"/>
      <c r="G10" s="30"/>
      <c r="H10" s="6"/>
      <c r="I10" s="31"/>
      <c r="J10" s="5"/>
      <c r="K10" s="24"/>
      <c r="L10" s="14"/>
      <c r="M10" s="12"/>
      <c r="N10" s="1"/>
    </row>
    <row r="11" spans="1:14" ht="15.6" x14ac:dyDescent="0.3">
      <c r="A11" s="3" t="s">
        <v>52</v>
      </c>
      <c r="B11" s="3"/>
      <c r="C11" s="3">
        <f>COUNT(H5:H8)</f>
        <v>1</v>
      </c>
      <c r="D11" s="6"/>
      <c r="E11" s="6"/>
      <c r="F11" s="6"/>
      <c r="G11" s="30"/>
      <c r="H11" s="6"/>
      <c r="I11" s="31"/>
      <c r="J11" s="5"/>
      <c r="K11" s="24"/>
      <c r="L11" s="14"/>
      <c r="M11" s="12" t="str">
        <f>IF(I11="On Time",1,"")</f>
        <v/>
      </c>
      <c r="N11" s="1"/>
    </row>
    <row r="12" spans="1:14" ht="15.6" x14ac:dyDescent="0.3">
      <c r="A12" s="3" t="s">
        <v>30</v>
      </c>
      <c r="B12" s="7"/>
      <c r="C12" s="32">
        <f>COUNTIF(J5:J8,"X")</f>
        <v>1</v>
      </c>
      <c r="D12" s="6"/>
      <c r="E12" s="6"/>
      <c r="F12" s="6"/>
      <c r="G12" s="6"/>
      <c r="H12" s="6"/>
      <c r="I12" s="5"/>
      <c r="J12" s="5"/>
      <c r="K12" s="24"/>
      <c r="L12" s="13"/>
      <c r="M12" s="12"/>
      <c r="N12" s="1"/>
    </row>
    <row r="13" spans="1:14" ht="15.6" x14ac:dyDescent="0.3">
      <c r="A13" s="3" t="s">
        <v>55</v>
      </c>
      <c r="B13" s="3"/>
      <c r="C13" s="34">
        <f>COUNTIF(I5:I8,"On Time")</f>
        <v>0</v>
      </c>
      <c r="D13" s="6"/>
      <c r="E13" s="6"/>
      <c r="F13" s="6"/>
      <c r="G13" s="30"/>
      <c r="H13" s="6"/>
      <c r="I13" s="31"/>
      <c r="J13" s="5"/>
      <c r="K13" s="24"/>
      <c r="L13" s="14"/>
      <c r="M13" s="12" t="str">
        <f>IF(I13="On Time",1,"")</f>
        <v/>
      </c>
      <c r="N13" s="1"/>
    </row>
    <row r="14" spans="1:14" ht="15.6" x14ac:dyDescent="0.3">
      <c r="A14" s="8" t="s">
        <v>53</v>
      </c>
      <c r="B14" s="22">
        <f>C10-C11</f>
        <v>0</v>
      </c>
      <c r="C14" s="3"/>
      <c r="D14" s="6"/>
      <c r="E14" s="6"/>
      <c r="F14" s="6"/>
      <c r="G14" s="30"/>
      <c r="H14" s="6"/>
      <c r="I14" s="31"/>
      <c r="J14" s="5"/>
      <c r="K14" s="24"/>
      <c r="L14" s="14"/>
      <c r="M14" s="12"/>
      <c r="N14" s="1"/>
    </row>
    <row r="15" spans="1:14" ht="15.6" x14ac:dyDescent="0.3">
      <c r="A15" s="8" t="s">
        <v>29</v>
      </c>
      <c r="B15" s="7">
        <f>C12/C11</f>
        <v>1</v>
      </c>
      <c r="C15" s="85" t="str">
        <f>IF(B15&lt;0.5,"Check More (50% Min.)","")</f>
        <v/>
      </c>
      <c r="D15" s="32"/>
      <c r="E15" s="6"/>
      <c r="F15" s="6"/>
      <c r="G15" s="6"/>
      <c r="H15" s="6"/>
      <c r="I15" s="5"/>
      <c r="J15" s="5"/>
      <c r="K15" s="24"/>
      <c r="L15" s="13"/>
      <c r="M15" s="12"/>
      <c r="N15" s="1"/>
    </row>
    <row r="16" spans="1:14" ht="15.6" x14ac:dyDescent="0.3">
      <c r="A16" s="8" t="s">
        <v>54</v>
      </c>
      <c r="B16" s="7">
        <f>C13/C11</f>
        <v>0</v>
      </c>
      <c r="C16" s="6"/>
      <c r="D16" s="6"/>
      <c r="E16" s="6"/>
      <c r="F16" s="6"/>
      <c r="G16" s="6"/>
      <c r="H16" s="6"/>
      <c r="I16" s="5"/>
      <c r="J16" s="5"/>
      <c r="K16" s="24"/>
      <c r="L16" s="13"/>
      <c r="M16" s="12" t="str">
        <f>IF(I16="On Time",1,"")</f>
        <v/>
      </c>
      <c r="N16" s="1"/>
    </row>
    <row r="17" spans="1:14" ht="14.25" customHeight="1" x14ac:dyDescent="0.3">
      <c r="A17" s="3"/>
      <c r="B17" s="7"/>
      <c r="C17" s="6"/>
      <c r="D17" s="6"/>
      <c r="E17" s="6"/>
      <c r="F17" s="6"/>
      <c r="G17" s="6"/>
      <c r="H17" s="6"/>
      <c r="I17" s="5"/>
      <c r="J17" s="5"/>
      <c r="K17" s="24"/>
      <c r="L17" s="13"/>
      <c r="M17" s="12"/>
      <c r="N17" s="1"/>
    </row>
    <row r="18" spans="1:14" ht="15.6" x14ac:dyDescent="0.3">
      <c r="A18" s="23"/>
      <c r="B18" s="11"/>
      <c r="C18" s="23"/>
      <c r="D18" s="23"/>
      <c r="E18" s="23"/>
      <c r="F18" s="23"/>
      <c r="G18" s="23"/>
      <c r="H18" s="23"/>
      <c r="I18" s="10"/>
      <c r="J18" s="10"/>
      <c r="K18" s="9"/>
      <c r="L18" s="72"/>
      <c r="M18" s="73" t="str">
        <f>IF(I18="On Time",1,"")</f>
        <v/>
      </c>
      <c r="N18" s="1"/>
    </row>
    <row r="19" spans="1:14" s="75" customFormat="1" ht="15.6" x14ac:dyDescent="0.3">
      <c r="A19" s="69"/>
      <c r="B19" s="70"/>
      <c r="C19" s="69"/>
      <c r="D19" s="69"/>
      <c r="E19" s="22" t="s">
        <v>26</v>
      </c>
      <c r="F19" s="22" t="s">
        <v>6</v>
      </c>
      <c r="G19" s="69"/>
      <c r="H19" s="69"/>
      <c r="I19" s="71"/>
      <c r="J19" s="22" t="s">
        <v>25</v>
      </c>
      <c r="K19" s="72"/>
      <c r="L19" s="72"/>
      <c r="M19" s="73"/>
      <c r="N19" s="74"/>
    </row>
    <row r="20" spans="1:14" ht="15.6" x14ac:dyDescent="0.3">
      <c r="A20" s="3"/>
      <c r="B20" s="22" t="s">
        <v>20</v>
      </c>
      <c r="C20" s="22" t="s">
        <v>16</v>
      </c>
      <c r="D20" s="22" t="s">
        <v>16</v>
      </c>
      <c r="E20" s="68" t="s">
        <v>47</v>
      </c>
      <c r="F20" s="68" t="s">
        <v>25</v>
      </c>
      <c r="G20" s="22" t="s">
        <v>15</v>
      </c>
      <c r="H20" s="22" t="s">
        <v>14</v>
      </c>
      <c r="I20" s="22" t="s">
        <v>13</v>
      </c>
      <c r="J20" s="68" t="s">
        <v>48</v>
      </c>
      <c r="K20" s="21"/>
      <c r="L20" s="13"/>
      <c r="M20" s="14" t="str">
        <f>IF(I20="On Time",1,"")</f>
        <v/>
      </c>
      <c r="N20" s="1"/>
    </row>
    <row r="21" spans="1:14" ht="15.6" x14ac:dyDescent="0.3">
      <c r="A21" s="20" t="s">
        <v>11</v>
      </c>
      <c r="B21" s="20" t="s">
        <v>10</v>
      </c>
      <c r="C21" s="20" t="s">
        <v>9</v>
      </c>
      <c r="D21" s="20" t="s">
        <v>8</v>
      </c>
      <c r="E21" s="20" t="s">
        <v>49</v>
      </c>
      <c r="F21" s="20" t="s">
        <v>50</v>
      </c>
      <c r="G21" s="20" t="s">
        <v>7</v>
      </c>
      <c r="H21" s="20" t="s">
        <v>6</v>
      </c>
      <c r="I21" s="20" t="s">
        <v>5</v>
      </c>
      <c r="J21" s="20" t="s">
        <v>49</v>
      </c>
      <c r="K21" s="84" t="s">
        <v>12</v>
      </c>
      <c r="L21" s="13"/>
      <c r="M21" s="14" t="str">
        <f>IF(I21="On Time",1,"")</f>
        <v/>
      </c>
      <c r="N21" s="1"/>
    </row>
    <row r="22" spans="1:14" ht="15.6" x14ac:dyDescent="0.3">
      <c r="A22" s="19" t="s">
        <v>4</v>
      </c>
      <c r="B22" s="27"/>
      <c r="C22" s="27"/>
      <c r="D22" s="27"/>
      <c r="E22" s="27"/>
      <c r="F22" s="27"/>
      <c r="G22" s="27"/>
      <c r="H22" s="27"/>
      <c r="I22" s="27"/>
      <c r="J22" s="27"/>
      <c r="K22" s="18" t="s">
        <v>19</v>
      </c>
      <c r="L22" s="13"/>
      <c r="M22" s="26"/>
      <c r="N22" s="1"/>
    </row>
    <row r="23" spans="1:14" ht="13.8" x14ac:dyDescent="0.25">
      <c r="A23" s="17" t="s">
        <v>3</v>
      </c>
      <c r="B23" s="29">
        <v>1</v>
      </c>
      <c r="C23" s="30">
        <v>42005</v>
      </c>
      <c r="D23" s="30">
        <v>42011</v>
      </c>
      <c r="E23" s="30" t="s">
        <v>44</v>
      </c>
      <c r="F23" s="30">
        <v>42018</v>
      </c>
      <c r="G23" s="30">
        <f t="shared" ref="G23:G26" si="1">IF(E23="X",IF(F23=0,"Waiting",F23+7),"---")</f>
        <v>42025</v>
      </c>
      <c r="H23" s="30">
        <v>42025</v>
      </c>
      <c r="I23" s="31" t="str">
        <f>IFERROR(IF(H23=0,"---",IF((H23-G23)&lt;=0,"On Time",H23-G23)),"---")</f>
        <v>On Time</v>
      </c>
      <c r="J23" s="31"/>
      <c r="K23" s="16"/>
      <c r="L23" s="14"/>
      <c r="M23" s="12"/>
      <c r="N23" s="12"/>
    </row>
    <row r="24" spans="1:14" ht="15.6" x14ac:dyDescent="0.3">
      <c r="A24" s="17" t="s">
        <v>2</v>
      </c>
      <c r="B24" s="29">
        <v>2</v>
      </c>
      <c r="C24" s="30">
        <v>42012</v>
      </c>
      <c r="D24" s="30">
        <v>42018</v>
      </c>
      <c r="E24" s="30"/>
      <c r="F24" s="30"/>
      <c r="G24" s="30" t="str">
        <f t="shared" si="1"/>
        <v>---</v>
      </c>
      <c r="H24" s="30"/>
      <c r="I24" s="31" t="str">
        <f>IFERROR(IF(H24=0,"---",IF((H24-G24)&lt;=0,"On Time",H24-G24)),"---")</f>
        <v>---</v>
      </c>
      <c r="J24" s="31"/>
      <c r="K24" s="16"/>
      <c r="L24" s="14"/>
      <c r="M24" s="12"/>
      <c r="N24" s="3"/>
    </row>
    <row r="25" spans="1:14" ht="15.6" x14ac:dyDescent="0.3">
      <c r="A25" s="17"/>
      <c r="B25" s="29">
        <v>3</v>
      </c>
      <c r="C25" s="30"/>
      <c r="D25" s="30"/>
      <c r="E25" s="30"/>
      <c r="F25" s="30"/>
      <c r="G25" s="30" t="str">
        <f t="shared" si="1"/>
        <v>---</v>
      </c>
      <c r="H25" s="30"/>
      <c r="I25" s="31" t="str">
        <f>IFERROR(IF(H25=0,"---",IF((H25-G25)&lt;=0,"On Time",H25-G25)),"---")</f>
        <v>---</v>
      </c>
      <c r="J25" s="31"/>
      <c r="K25" s="16"/>
      <c r="L25" s="14"/>
      <c r="M25" s="12"/>
      <c r="N25" s="3"/>
    </row>
    <row r="26" spans="1:14" ht="15.6" x14ac:dyDescent="0.3">
      <c r="A26" s="15"/>
      <c r="B26" s="29">
        <v>4</v>
      </c>
      <c r="C26" s="30"/>
      <c r="D26" s="30"/>
      <c r="E26" s="30"/>
      <c r="F26" s="30"/>
      <c r="G26" s="30" t="str">
        <f t="shared" si="1"/>
        <v>---</v>
      </c>
      <c r="H26" s="30" t="s">
        <v>17</v>
      </c>
      <c r="I26" s="31" t="str">
        <f>IFERROR(IF(H26=0,"---",IF((H26-G26)&lt;=0,"On Time",H26-G26)),"---")</f>
        <v>---</v>
      </c>
      <c r="J26" s="31"/>
      <c r="K26" s="25"/>
      <c r="L26" s="14"/>
      <c r="M26" s="12"/>
      <c r="N26" s="3"/>
    </row>
    <row r="27" spans="1:14" ht="15.6" x14ac:dyDescent="0.3">
      <c r="A27" s="15"/>
      <c r="B27" s="29"/>
      <c r="C27" s="30"/>
      <c r="D27" s="30"/>
      <c r="E27" s="30"/>
      <c r="F27" s="30"/>
      <c r="G27" s="30"/>
      <c r="H27" s="30"/>
      <c r="I27" s="31"/>
      <c r="J27" s="31"/>
      <c r="K27" s="25"/>
      <c r="L27" s="14"/>
      <c r="M27" s="12"/>
      <c r="N27" s="3"/>
    </row>
    <row r="28" spans="1:14" ht="15.6" x14ac:dyDescent="0.3">
      <c r="A28" s="3" t="s">
        <v>31</v>
      </c>
      <c r="B28" s="3"/>
      <c r="C28" s="3">
        <f>COUNTIF(E23:E26,"X")</f>
        <v>1</v>
      </c>
      <c r="D28" s="6"/>
      <c r="E28" s="6"/>
      <c r="F28" s="6"/>
      <c r="G28" s="6"/>
      <c r="H28" s="6"/>
      <c r="I28" s="5"/>
      <c r="J28" s="5"/>
      <c r="K28" s="24"/>
      <c r="L28" s="14"/>
      <c r="M28" s="12"/>
      <c r="N28" s="1"/>
    </row>
    <row r="29" spans="1:14" ht="15.6" x14ac:dyDescent="0.3">
      <c r="A29" s="3" t="s">
        <v>52</v>
      </c>
      <c r="B29" s="3"/>
      <c r="C29" s="3">
        <f>COUNT(H23:H26)</f>
        <v>1</v>
      </c>
      <c r="D29" s="6"/>
      <c r="E29" s="6"/>
      <c r="F29" s="6"/>
      <c r="G29" s="6"/>
      <c r="H29" s="6"/>
      <c r="I29" s="5"/>
      <c r="J29" s="5"/>
      <c r="K29" s="24"/>
      <c r="L29" s="14"/>
      <c r="M29" s="12" t="str">
        <f>IF(I29="On Time",1,"")</f>
        <v/>
      </c>
      <c r="N29" s="1"/>
    </row>
    <row r="30" spans="1:14" ht="15.6" x14ac:dyDescent="0.3">
      <c r="A30" s="3" t="s">
        <v>30</v>
      </c>
      <c r="B30" s="7"/>
      <c r="C30" s="32">
        <f>COUNTIF(J23:J26,"X")</f>
        <v>0</v>
      </c>
      <c r="D30" s="6"/>
      <c r="E30" s="6"/>
      <c r="F30" s="6"/>
      <c r="G30" s="6"/>
      <c r="H30" s="6"/>
      <c r="I30" s="5"/>
      <c r="J30" s="5"/>
      <c r="K30" s="24"/>
      <c r="L30" s="13"/>
      <c r="M30" s="12"/>
      <c r="N30" s="1"/>
    </row>
    <row r="31" spans="1:14" ht="15.6" x14ac:dyDescent="0.3">
      <c r="A31" s="3" t="s">
        <v>55</v>
      </c>
      <c r="B31" s="3"/>
      <c r="C31" s="34">
        <f>COUNTIF(I23:I26,"On Time")</f>
        <v>1</v>
      </c>
      <c r="D31" s="6"/>
      <c r="E31" s="6"/>
      <c r="F31" s="6"/>
      <c r="G31" s="6"/>
      <c r="H31" s="6"/>
      <c r="I31" s="5"/>
      <c r="J31" s="5"/>
      <c r="K31" s="24"/>
      <c r="L31" s="14"/>
      <c r="M31" s="12" t="str">
        <f>IF(I31="On Time",1,"")</f>
        <v/>
      </c>
      <c r="N31" s="1"/>
    </row>
    <row r="32" spans="1:14" ht="15.6" x14ac:dyDescent="0.3">
      <c r="A32" s="8" t="s">
        <v>53</v>
      </c>
      <c r="B32" s="22">
        <f>C28-C29</f>
        <v>0</v>
      </c>
      <c r="C32" s="3"/>
      <c r="D32" s="6"/>
      <c r="E32" s="6"/>
      <c r="F32" s="6"/>
      <c r="G32" s="6"/>
      <c r="H32" s="6"/>
      <c r="I32" s="5"/>
      <c r="J32" s="5"/>
      <c r="K32" s="24"/>
      <c r="L32" s="14"/>
      <c r="M32" s="12"/>
      <c r="N32" s="1"/>
    </row>
    <row r="33" spans="1:14" ht="15.6" x14ac:dyDescent="0.3">
      <c r="A33" s="8" t="s">
        <v>29</v>
      </c>
      <c r="B33" s="7">
        <f>C30/C29</f>
        <v>0</v>
      </c>
      <c r="C33" s="85" t="str">
        <f>IF(B33&lt;0.5,"Check More (50% Min.)","")</f>
        <v>Check More (50% Min.)</v>
      </c>
      <c r="D33" s="32"/>
      <c r="E33" s="6"/>
      <c r="F33" s="6"/>
      <c r="G33" s="6"/>
      <c r="H33" s="6"/>
      <c r="I33" s="5"/>
      <c r="J33" s="5"/>
      <c r="K33" s="24"/>
      <c r="L33" s="13"/>
      <c r="M33" s="12"/>
      <c r="N33" s="1"/>
    </row>
    <row r="34" spans="1:14" ht="15.6" x14ac:dyDescent="0.3">
      <c r="A34" s="8" t="s">
        <v>54</v>
      </c>
      <c r="B34" s="7">
        <f>C31/C29</f>
        <v>1</v>
      </c>
      <c r="C34" s="6"/>
      <c r="D34" s="6"/>
      <c r="E34" s="6"/>
      <c r="F34" s="6"/>
      <c r="G34" s="6"/>
      <c r="H34" s="6"/>
      <c r="I34" s="5"/>
      <c r="J34" s="5"/>
      <c r="K34" s="24"/>
      <c r="L34" s="13"/>
      <c r="M34" s="12" t="str">
        <f>IF(I34="On Time",1,"")</f>
        <v/>
      </c>
      <c r="N34" s="1"/>
    </row>
    <row r="35" spans="1:14" ht="14.25" customHeight="1" x14ac:dyDescent="0.3">
      <c r="A35" s="8"/>
      <c r="B35" s="7"/>
      <c r="C35" s="32"/>
      <c r="D35" s="6"/>
      <c r="E35" s="6"/>
      <c r="F35" s="6"/>
      <c r="G35" s="6"/>
      <c r="H35" s="6"/>
      <c r="I35" s="5"/>
      <c r="J35" s="5"/>
      <c r="K35" s="24"/>
      <c r="L35" s="13"/>
      <c r="M35" s="12"/>
      <c r="N35" s="1"/>
    </row>
    <row r="36" spans="1:14" ht="15.6" x14ac:dyDescent="0.3">
      <c r="A36" s="23"/>
      <c r="B36" s="11"/>
      <c r="C36" s="23"/>
      <c r="D36" s="23"/>
      <c r="E36" s="23"/>
      <c r="F36" s="23"/>
      <c r="G36" s="23"/>
      <c r="H36" s="23"/>
      <c r="I36" s="10"/>
      <c r="J36" s="10"/>
      <c r="K36" s="9"/>
      <c r="L36" s="72"/>
      <c r="M36" s="73" t="str">
        <f>IF(I36="On Time",1,"")</f>
        <v/>
      </c>
      <c r="N36" s="1"/>
    </row>
    <row r="37" spans="1:14" ht="10.5" customHeight="1" x14ac:dyDescent="0.3">
      <c r="A37" s="8"/>
      <c r="B37" s="7"/>
      <c r="C37" s="6"/>
      <c r="D37" s="6"/>
      <c r="E37" s="6"/>
      <c r="F37" s="6"/>
      <c r="G37" s="6"/>
      <c r="H37" s="6"/>
      <c r="I37" s="5"/>
      <c r="J37" s="5"/>
      <c r="K37" s="4"/>
      <c r="L37" s="1"/>
      <c r="M37" s="3"/>
      <c r="N37" s="1"/>
    </row>
    <row r="38" spans="1:14" ht="15.6" x14ac:dyDescent="0.3">
      <c r="A38" s="98" t="s">
        <v>56</v>
      </c>
      <c r="B38" s="100">
        <f>SUM(B14+B32)</f>
        <v>0</v>
      </c>
      <c r="C38" s="6"/>
      <c r="D38" s="6"/>
      <c r="E38" s="6"/>
      <c r="F38" s="6"/>
      <c r="G38" s="6"/>
      <c r="H38" s="6"/>
      <c r="I38" s="5"/>
      <c r="J38" s="5"/>
      <c r="K38" s="4"/>
      <c r="L38" s="1"/>
      <c r="M38" s="3"/>
      <c r="N38" s="1"/>
    </row>
    <row r="39" spans="1:14" ht="11.25" customHeight="1" x14ac:dyDescent="0.3">
      <c r="A39" s="8"/>
      <c r="B39" s="7"/>
      <c r="C39" s="6"/>
      <c r="D39" s="6"/>
      <c r="E39" s="6"/>
      <c r="F39" s="6"/>
      <c r="G39" s="6"/>
      <c r="H39" s="6"/>
      <c r="I39" s="5"/>
      <c r="J39" s="5"/>
      <c r="K39" s="4"/>
      <c r="L39" s="1"/>
      <c r="M39" s="3"/>
      <c r="N39" s="1"/>
    </row>
    <row r="40" spans="1:14" ht="15.6" x14ac:dyDescent="0.3">
      <c r="A40" s="98" t="s">
        <v>32</v>
      </c>
      <c r="B40" s="99">
        <f>SUM(C12+C30)/SUM(C11+C29)</f>
        <v>0.5</v>
      </c>
      <c r="C40" s="85" t="str">
        <f>IF(B40&lt;0.5,"Check More (50% Min.)","")</f>
        <v/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0.5" customHeight="1" x14ac:dyDescent="0.3">
      <c r="A41" s="96"/>
      <c r="B41" s="97"/>
      <c r="C41" s="8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6" x14ac:dyDescent="0.3">
      <c r="A42" s="98" t="s">
        <v>0</v>
      </c>
      <c r="B42" s="99">
        <f>SUM(C13+C31)/SUM(C11+C29)</f>
        <v>0.5</v>
      </c>
      <c r="C42" s="33"/>
      <c r="D42" s="33"/>
      <c r="E42" s="3"/>
      <c r="F42" s="3"/>
      <c r="G42" s="4"/>
      <c r="H42" s="4"/>
      <c r="I42" s="1"/>
      <c r="J42" s="1"/>
      <c r="K42" s="3" t="str">
        <f>IF(H42="On Time",1,"")</f>
        <v/>
      </c>
      <c r="L42" s="1"/>
    </row>
    <row r="43" spans="1:14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 t="str">
        <f>IF(I43="On Time",1,"")</f>
        <v/>
      </c>
      <c r="N43" s="1"/>
    </row>
    <row r="44" spans="1:14" ht="15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4:14" ht="15" x14ac:dyDescent="0.25">
      <c r="N49" s="1"/>
    </row>
    <row r="50" spans="14:14" ht="15" x14ac:dyDescent="0.25">
      <c r="N50" s="1"/>
    </row>
    <row r="51" spans="14:14" ht="15" x14ac:dyDescent="0.25">
      <c r="N51" s="1"/>
    </row>
    <row r="52" spans="14:14" ht="15" x14ac:dyDescent="0.25">
      <c r="N52" s="1"/>
    </row>
    <row r="53" spans="14:14" ht="15" x14ac:dyDescent="0.25">
      <c r="N53" s="1"/>
    </row>
    <row r="54" spans="14:14" ht="15" x14ac:dyDescent="0.25">
      <c r="N54" s="1"/>
    </row>
    <row r="55" spans="14:14" ht="15" x14ac:dyDescent="0.25">
      <c r="N55" s="1"/>
    </row>
    <row r="56" spans="14:14" ht="15" x14ac:dyDescent="0.25">
      <c r="N56" s="1"/>
    </row>
    <row r="57" spans="14:14" ht="15" x14ac:dyDescent="0.25">
      <c r="N57" s="1"/>
    </row>
    <row r="58" spans="14:14" ht="15" x14ac:dyDescent="0.25">
      <c r="N58" s="1"/>
    </row>
    <row r="59" spans="14:14" ht="15" x14ac:dyDescent="0.25">
      <c r="N59" s="1"/>
    </row>
    <row r="60" spans="14:14" ht="15" x14ac:dyDescent="0.25">
      <c r="N60" s="1"/>
    </row>
  </sheetData>
  <conditionalFormatting sqref="G5:G8 G23:G26">
    <cfRule type="cellIs" dxfId="8" priority="4" operator="equal">
      <formula>"Waiting"</formula>
    </cfRule>
  </conditionalFormatting>
  <conditionalFormatting sqref="B14 B32">
    <cfRule type="cellIs" dxfId="7" priority="3" operator="greaterThan">
      <formula>0</formula>
    </cfRule>
  </conditionalFormatting>
  <conditionalFormatting sqref="B15 B33 B40:B41">
    <cfRule type="cellIs" dxfId="6" priority="2" operator="lessThan">
      <formula>0.5</formula>
    </cfRule>
  </conditionalFormatting>
  <conditionalFormatting sqref="B38">
    <cfRule type="cellIs" dxfId="5" priority="1" operator="greaterThan">
      <formula>0</formula>
    </cfRule>
  </conditionalFormatting>
  <pageMargins left="0.25" right="0.25" top="0.75" bottom="0.75" header="0.3" footer="0.3"/>
  <pageSetup scale="69" orientation="landscape" horizontalDpi="525" verticalDpi="52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J39" sqref="J39"/>
    </sheetView>
  </sheetViews>
  <sheetFormatPr defaultColWidth="9.109375" defaultRowHeight="15.6" x14ac:dyDescent="0.25"/>
  <cols>
    <col min="1" max="1" width="8.6640625" style="28" customWidth="1"/>
    <col min="2" max="2" width="9" style="28" bestFit="1" customWidth="1"/>
    <col min="3" max="3" width="9" style="38" bestFit="1" customWidth="1"/>
    <col min="4" max="4" width="11.109375" style="37" bestFit="1" customWidth="1"/>
    <col min="5" max="5" width="11" style="35" customWidth="1"/>
    <col min="6" max="7" width="11.109375" style="28" customWidth="1"/>
    <col min="8" max="8" width="8.44140625" style="28" customWidth="1"/>
    <col min="9" max="9" width="11.109375" style="35" bestFit="1" customWidth="1"/>
    <col min="10" max="10" width="50" style="38" customWidth="1"/>
    <col min="11" max="14" width="11.109375" style="28" customWidth="1"/>
    <col min="15" max="15" width="8.5546875" style="28" customWidth="1"/>
    <col min="16" max="16" width="11.109375" style="35" customWidth="1"/>
    <col min="17" max="17" width="50" style="38" customWidth="1"/>
    <col min="18" max="21" width="11.109375" style="28" customWidth="1"/>
    <col min="22" max="22" width="8.5546875" style="28" customWidth="1"/>
    <col min="23" max="23" width="11.109375" style="35" customWidth="1"/>
    <col min="24" max="24" width="50" style="38" customWidth="1"/>
    <col min="25" max="28" width="11.109375" style="28" customWidth="1"/>
    <col min="29" max="29" width="8.5546875" style="28" customWidth="1"/>
    <col min="30" max="30" width="11.109375" style="35" customWidth="1"/>
    <col min="31" max="31" width="50" style="38" customWidth="1"/>
    <col min="32" max="16384" width="9.109375" style="28"/>
  </cols>
  <sheetData>
    <row r="1" spans="1:32" s="35" customFormat="1" ht="16.2" x14ac:dyDescent="0.25">
      <c r="A1" s="110" t="s">
        <v>38</v>
      </c>
      <c r="B1" s="110"/>
      <c r="C1" s="110"/>
    </row>
    <row r="2" spans="1:32" s="35" customFormat="1" ht="16.2" x14ac:dyDescent="0.25">
      <c r="A2" s="110" t="s">
        <v>18</v>
      </c>
      <c r="B2" s="110"/>
      <c r="C2" s="110"/>
    </row>
    <row r="3" spans="1:32" s="35" customFormat="1" ht="16.2" x14ac:dyDescent="0.25">
      <c r="A3" s="110" t="s">
        <v>39</v>
      </c>
      <c r="B3" s="110"/>
      <c r="C3" s="110"/>
    </row>
    <row r="4" spans="1:32" s="35" customFormat="1" ht="16.2" x14ac:dyDescent="0.25">
      <c r="A4" s="110" t="s">
        <v>3</v>
      </c>
      <c r="B4" s="110"/>
      <c r="C4" s="110"/>
    </row>
    <row r="5" spans="1:32" s="35" customFormat="1" ht="16.2" x14ac:dyDescent="0.25">
      <c r="A5" s="110" t="s">
        <v>40</v>
      </c>
      <c r="B5" s="110"/>
      <c r="C5" s="110"/>
    </row>
    <row r="6" spans="1:32" s="36" customFormat="1" ht="16.2" thickBot="1" x14ac:dyDescent="0.3">
      <c r="A6" s="111"/>
      <c r="B6" s="111"/>
      <c r="C6" s="111"/>
      <c r="E6" s="78"/>
      <c r="L6" s="78"/>
      <c r="S6" s="78"/>
      <c r="Z6" s="78"/>
    </row>
    <row r="7" spans="1:32" s="59" customFormat="1" ht="14.4" thickBot="1" x14ac:dyDescent="0.3">
      <c r="A7" s="105"/>
      <c r="B7" s="106"/>
      <c r="C7" s="107"/>
      <c r="D7" s="106" t="s">
        <v>33</v>
      </c>
      <c r="E7" s="106"/>
      <c r="F7" s="106"/>
      <c r="G7" s="106"/>
      <c r="H7" s="106"/>
      <c r="I7" s="106"/>
      <c r="J7" s="107"/>
      <c r="K7" s="105" t="s">
        <v>34</v>
      </c>
      <c r="L7" s="106"/>
      <c r="M7" s="106"/>
      <c r="N7" s="106"/>
      <c r="O7" s="106"/>
      <c r="P7" s="106"/>
      <c r="Q7" s="107"/>
      <c r="R7" s="105" t="s">
        <v>34</v>
      </c>
      <c r="S7" s="106"/>
      <c r="T7" s="106"/>
      <c r="U7" s="106"/>
      <c r="V7" s="106"/>
      <c r="W7" s="106"/>
      <c r="X7" s="107"/>
      <c r="Y7" s="105" t="s">
        <v>34</v>
      </c>
      <c r="Z7" s="106"/>
      <c r="AA7" s="106"/>
      <c r="AB7" s="106"/>
      <c r="AC7" s="106"/>
      <c r="AD7" s="106"/>
      <c r="AE7" s="107"/>
      <c r="AF7" s="58"/>
    </row>
    <row r="8" spans="1:32" s="57" customFormat="1" ht="42" thickBot="1" x14ac:dyDescent="0.3">
      <c r="A8" s="52" t="s">
        <v>23</v>
      </c>
      <c r="B8" s="52" t="s">
        <v>21</v>
      </c>
      <c r="C8" s="53" t="s">
        <v>22</v>
      </c>
      <c r="D8" s="54" t="s">
        <v>43</v>
      </c>
      <c r="E8" s="80" t="s">
        <v>51</v>
      </c>
      <c r="F8" s="52" t="s">
        <v>27</v>
      </c>
      <c r="G8" s="52" t="s">
        <v>24</v>
      </c>
      <c r="H8" s="55" t="s">
        <v>28</v>
      </c>
      <c r="I8" s="52" t="s">
        <v>45</v>
      </c>
      <c r="J8" s="53" t="s">
        <v>37</v>
      </c>
      <c r="K8" s="54" t="s">
        <v>43</v>
      </c>
      <c r="L8" s="80" t="s">
        <v>51</v>
      </c>
      <c r="M8" s="52" t="s">
        <v>27</v>
      </c>
      <c r="N8" s="52" t="s">
        <v>24</v>
      </c>
      <c r="O8" s="55" t="s">
        <v>28</v>
      </c>
      <c r="P8" s="52" t="s">
        <v>45</v>
      </c>
      <c r="Q8" s="53" t="s">
        <v>37</v>
      </c>
      <c r="R8" s="54" t="s">
        <v>43</v>
      </c>
      <c r="S8" s="80" t="s">
        <v>51</v>
      </c>
      <c r="T8" s="52" t="s">
        <v>27</v>
      </c>
      <c r="U8" s="52" t="s">
        <v>24</v>
      </c>
      <c r="V8" s="55" t="s">
        <v>28</v>
      </c>
      <c r="W8" s="52" t="s">
        <v>45</v>
      </c>
      <c r="X8" s="53" t="s">
        <v>37</v>
      </c>
      <c r="Y8" s="54" t="s">
        <v>43</v>
      </c>
      <c r="Z8" s="80" t="s">
        <v>51</v>
      </c>
      <c r="AA8" s="52" t="s">
        <v>27</v>
      </c>
      <c r="AB8" s="52" t="s">
        <v>24</v>
      </c>
      <c r="AC8" s="55" t="s">
        <v>28</v>
      </c>
      <c r="AD8" s="52" t="s">
        <v>45</v>
      </c>
      <c r="AE8" s="53" t="s">
        <v>37</v>
      </c>
      <c r="AF8" s="56"/>
    </row>
    <row r="9" spans="1:32" s="62" customFormat="1" ht="13.8" x14ac:dyDescent="0.25">
      <c r="A9" s="51"/>
      <c r="B9" s="51"/>
      <c r="C9" s="60"/>
      <c r="D9" s="61"/>
      <c r="E9" s="51"/>
      <c r="F9" s="51"/>
      <c r="G9" s="51"/>
      <c r="H9" s="51"/>
      <c r="I9" s="51"/>
      <c r="J9" s="63" t="s">
        <v>41</v>
      </c>
      <c r="K9" s="61"/>
      <c r="L9" s="51"/>
      <c r="M9" s="51"/>
      <c r="N9" s="51"/>
      <c r="O9" s="51"/>
      <c r="P9" s="51"/>
      <c r="Q9" s="63" t="s">
        <v>41</v>
      </c>
      <c r="R9" s="61"/>
      <c r="S9" s="51"/>
      <c r="T9" s="51"/>
      <c r="U9" s="51"/>
      <c r="V9" s="51"/>
      <c r="W9" s="51"/>
      <c r="X9" s="63" t="s">
        <v>41</v>
      </c>
      <c r="Y9" s="61"/>
      <c r="Z9" s="51"/>
      <c r="AA9" s="51"/>
      <c r="AB9" s="51"/>
      <c r="AC9" s="51"/>
      <c r="AD9" s="51"/>
      <c r="AE9" s="63" t="s">
        <v>41</v>
      </c>
    </row>
    <row r="10" spans="1:32" s="62" customFormat="1" ht="13.8" x14ac:dyDescent="0.25">
      <c r="A10" s="51"/>
      <c r="B10" s="51"/>
      <c r="C10" s="60"/>
      <c r="D10" s="61"/>
      <c r="E10" s="51"/>
      <c r="F10" s="51"/>
      <c r="G10" s="51"/>
      <c r="H10" s="51"/>
      <c r="I10" s="51"/>
      <c r="J10" s="63" t="s">
        <v>42</v>
      </c>
      <c r="K10" s="61"/>
      <c r="L10" s="51"/>
      <c r="M10" s="51"/>
      <c r="N10" s="51"/>
      <c r="O10" s="51"/>
      <c r="P10" s="51"/>
      <c r="Q10" s="63" t="s">
        <v>42</v>
      </c>
      <c r="R10" s="61"/>
      <c r="S10" s="51"/>
      <c r="T10" s="51"/>
      <c r="U10" s="51"/>
      <c r="V10" s="51"/>
      <c r="W10" s="51"/>
      <c r="X10" s="63" t="s">
        <v>42</v>
      </c>
      <c r="Y10" s="61"/>
      <c r="Z10" s="51"/>
      <c r="AA10" s="51"/>
      <c r="AB10" s="51"/>
      <c r="AC10" s="51"/>
      <c r="AD10" s="51"/>
      <c r="AE10" s="63" t="s">
        <v>42</v>
      </c>
    </row>
    <row r="11" spans="1:32" s="42" customFormat="1" ht="13.2" x14ac:dyDescent="0.25">
      <c r="A11" s="42">
        <v>1</v>
      </c>
      <c r="B11" s="64">
        <v>42005</v>
      </c>
      <c r="C11" s="65">
        <v>42011</v>
      </c>
      <c r="D11" s="43" t="s">
        <v>44</v>
      </c>
      <c r="E11" s="64">
        <v>42018</v>
      </c>
      <c r="F11" s="64">
        <f>IF(D11="X",IF(E11=0,"Waiting",E11+7),"---")</f>
        <v>42025</v>
      </c>
      <c r="G11" s="64">
        <v>42025</v>
      </c>
      <c r="H11" s="42" t="str">
        <f>IFERROR(IF(G11=0,"---",IF((G11-F11)&lt;=0,"On Time",G11-F11)),"---")</f>
        <v>On Time</v>
      </c>
      <c r="I11" s="42" t="s">
        <v>44</v>
      </c>
      <c r="J11" s="76"/>
      <c r="K11" s="43" t="s">
        <v>44</v>
      </c>
      <c r="L11" s="64">
        <v>42018</v>
      </c>
      <c r="M11" s="64">
        <f>IF(K11="X",IF(L11=0,"Waiting",L11+7),"---")</f>
        <v>42025</v>
      </c>
      <c r="N11" s="64">
        <v>42026</v>
      </c>
      <c r="O11" s="42">
        <f>IFERROR(IF(N11=0,"---",IF((N11-M11)&lt;=0,"On Time",N11-M11)),"---")</f>
        <v>1</v>
      </c>
      <c r="P11" s="42" t="s">
        <v>44</v>
      </c>
      <c r="Q11" s="76"/>
      <c r="R11" s="43" t="s">
        <v>44</v>
      </c>
      <c r="S11" s="64">
        <v>42018</v>
      </c>
      <c r="T11" s="64">
        <f>IF(R11="X",IF(S11=0,"Waiting",S11+7),"---")</f>
        <v>42025</v>
      </c>
      <c r="U11" s="64">
        <v>42024</v>
      </c>
      <c r="V11" s="42" t="str">
        <f>IFERROR(IF(U11=0,"---",IF((U11-T11)&lt;=0,"On Time",U11-T11)),"---")</f>
        <v>On Time</v>
      </c>
      <c r="X11" s="76"/>
      <c r="Y11" s="43" t="s">
        <v>44</v>
      </c>
      <c r="Z11" s="64"/>
      <c r="AA11" s="64" t="str">
        <f>IF(Y11="X",IF(Z11=0,"Waiting",Z11+7),"---")</f>
        <v>Waiting</v>
      </c>
      <c r="AB11" s="64"/>
      <c r="AC11" s="42" t="str">
        <f>IFERROR(IF(AB11=0,"---",IF((AB11-AA11)&lt;=0,"On Time",AB11-AA11)),"---")</f>
        <v>---</v>
      </c>
      <c r="AE11" s="76"/>
    </row>
    <row r="12" spans="1:32" s="42" customFormat="1" ht="13.2" x14ac:dyDescent="0.25">
      <c r="A12" s="42">
        <v>2</v>
      </c>
      <c r="B12" s="64">
        <v>42012</v>
      </c>
      <c r="C12" s="65">
        <v>42018</v>
      </c>
      <c r="D12" s="43"/>
      <c r="E12" s="64"/>
      <c r="F12" s="64" t="str">
        <f>IF(D12="X",IF(E12=0,"Waiting",E12+7),"---")</f>
        <v>---</v>
      </c>
      <c r="G12" s="64"/>
      <c r="H12" s="42" t="str">
        <f t="shared" ref="H12:H35" si="0">IFERROR(IF(G12=0,"---",IF((G12-F12)&lt;=0,"On Time",G12-F12)),"---")</f>
        <v>---</v>
      </c>
      <c r="J12" s="76"/>
      <c r="K12" s="43"/>
      <c r="L12" s="64"/>
      <c r="M12" s="64" t="str">
        <f>IF(K12="X",IF(L12=0,"Waiting",L12+7),"---")</f>
        <v>---</v>
      </c>
      <c r="N12" s="64"/>
      <c r="O12" s="42" t="str">
        <f t="shared" ref="O12:O35" si="1">IFERROR(IF(N12=0,"---",IF((N12-M12)&lt;=0,"On Time",N12-M12)),"---")</f>
        <v>---</v>
      </c>
      <c r="Q12" s="76"/>
      <c r="R12" s="43"/>
      <c r="S12" s="64"/>
      <c r="T12" s="64" t="str">
        <f>IF(R12="X",IF(S12=0,"Waiting",S12+7),"---")</f>
        <v>---</v>
      </c>
      <c r="U12" s="64"/>
      <c r="V12" s="42" t="str">
        <f t="shared" ref="V12:V35" si="2">IFERROR(IF(U12=0,"---",IF((U12-T12)&lt;=0,"On Time",U12-T12)),"---")</f>
        <v>---</v>
      </c>
      <c r="X12" s="76"/>
      <c r="Y12" s="43"/>
      <c r="Z12" s="64"/>
      <c r="AA12" s="64" t="str">
        <f>IF(Y12="X",IF(Z12=0,"Waiting",Z12+7),"---")</f>
        <v>---</v>
      </c>
      <c r="AB12" s="64"/>
      <c r="AC12" s="42" t="str">
        <f t="shared" ref="AC12:AC35" si="3">IFERROR(IF(AB12=0,"---",IF((AB12-AA12)&lt;=0,"On Time",AB12-AA12)),"---")</f>
        <v>---</v>
      </c>
      <c r="AE12" s="76"/>
    </row>
    <row r="13" spans="1:32" s="42" customFormat="1" ht="13.2" x14ac:dyDescent="0.25">
      <c r="A13" s="42">
        <v>3</v>
      </c>
      <c r="B13" s="64"/>
      <c r="C13" s="65"/>
      <c r="D13" s="43"/>
      <c r="E13" s="64"/>
      <c r="F13" s="64" t="str">
        <f t="shared" ref="F13:F35" si="4">IF(D13="X",IF(E13=0,"Waiting",E13+7),"---")</f>
        <v>---</v>
      </c>
      <c r="G13" s="64"/>
      <c r="H13" s="42" t="str">
        <f t="shared" si="0"/>
        <v>---</v>
      </c>
      <c r="J13" s="76"/>
      <c r="K13" s="43"/>
      <c r="L13" s="64"/>
      <c r="M13" s="64" t="str">
        <f t="shared" ref="M13:M35" si="5">IF(K13="X",IF(L13=0,"Waiting",L13+7),"---")</f>
        <v>---</v>
      </c>
      <c r="N13" s="64"/>
      <c r="O13" s="42" t="str">
        <f t="shared" si="1"/>
        <v>---</v>
      </c>
      <c r="Q13" s="76"/>
      <c r="R13" s="43"/>
      <c r="S13" s="64"/>
      <c r="T13" s="64" t="str">
        <f t="shared" ref="T13:T35" si="6">IF(R13="X",IF(S13=0,"Waiting",S13+7),"---")</f>
        <v>---</v>
      </c>
      <c r="U13" s="64"/>
      <c r="V13" s="42" t="str">
        <f t="shared" si="2"/>
        <v>---</v>
      </c>
      <c r="X13" s="76"/>
      <c r="Y13" s="43"/>
      <c r="Z13" s="64"/>
      <c r="AA13" s="64" t="str">
        <f t="shared" ref="AA13:AA35" si="7">IF(Y13="X",IF(Z13=0,"Waiting",Z13+7),"---")</f>
        <v>---</v>
      </c>
      <c r="AB13" s="64"/>
      <c r="AC13" s="42" t="str">
        <f t="shared" si="3"/>
        <v>---</v>
      </c>
      <c r="AE13" s="76"/>
    </row>
    <row r="14" spans="1:32" s="42" customFormat="1" ht="13.2" x14ac:dyDescent="0.25">
      <c r="A14" s="42">
        <v>4</v>
      </c>
      <c r="B14" s="64"/>
      <c r="C14" s="65"/>
      <c r="D14" s="43"/>
      <c r="E14" s="64"/>
      <c r="F14" s="64" t="str">
        <f t="shared" si="4"/>
        <v>---</v>
      </c>
      <c r="G14" s="64"/>
      <c r="H14" s="42" t="str">
        <f t="shared" si="0"/>
        <v>---</v>
      </c>
      <c r="J14" s="76"/>
      <c r="K14" s="43"/>
      <c r="L14" s="64"/>
      <c r="M14" s="64" t="str">
        <f t="shared" si="5"/>
        <v>---</v>
      </c>
      <c r="N14" s="64"/>
      <c r="O14" s="42" t="str">
        <f t="shared" si="1"/>
        <v>---</v>
      </c>
      <c r="Q14" s="76"/>
      <c r="R14" s="43"/>
      <c r="S14" s="64"/>
      <c r="T14" s="64" t="str">
        <f t="shared" si="6"/>
        <v>---</v>
      </c>
      <c r="U14" s="64"/>
      <c r="V14" s="42" t="str">
        <f t="shared" si="2"/>
        <v>---</v>
      </c>
      <c r="X14" s="76"/>
      <c r="Y14" s="43"/>
      <c r="Z14" s="64"/>
      <c r="AA14" s="64" t="str">
        <f t="shared" si="7"/>
        <v>---</v>
      </c>
      <c r="AB14" s="64"/>
      <c r="AC14" s="42" t="str">
        <f t="shared" si="3"/>
        <v>---</v>
      </c>
      <c r="AE14" s="76"/>
    </row>
    <row r="15" spans="1:32" s="42" customFormat="1" ht="13.2" x14ac:dyDescent="0.25">
      <c r="A15" s="42">
        <v>5</v>
      </c>
      <c r="B15" s="64"/>
      <c r="C15" s="65"/>
      <c r="D15" s="43"/>
      <c r="E15" s="64"/>
      <c r="F15" s="64" t="str">
        <f t="shared" si="4"/>
        <v>---</v>
      </c>
      <c r="G15" s="64"/>
      <c r="H15" s="42" t="str">
        <f t="shared" si="0"/>
        <v>---</v>
      </c>
      <c r="J15" s="76"/>
      <c r="K15" s="43"/>
      <c r="L15" s="64"/>
      <c r="M15" s="64" t="str">
        <f t="shared" si="5"/>
        <v>---</v>
      </c>
      <c r="N15" s="64"/>
      <c r="O15" s="42" t="str">
        <f t="shared" si="1"/>
        <v>---</v>
      </c>
      <c r="Q15" s="76"/>
      <c r="R15" s="43"/>
      <c r="S15" s="64"/>
      <c r="T15" s="64" t="str">
        <f t="shared" si="6"/>
        <v>---</v>
      </c>
      <c r="U15" s="64"/>
      <c r="V15" s="42" t="str">
        <f t="shared" si="2"/>
        <v>---</v>
      </c>
      <c r="X15" s="76"/>
      <c r="Y15" s="43"/>
      <c r="Z15" s="64"/>
      <c r="AA15" s="64" t="str">
        <f t="shared" si="7"/>
        <v>---</v>
      </c>
      <c r="AB15" s="64"/>
      <c r="AC15" s="42" t="str">
        <f t="shared" si="3"/>
        <v>---</v>
      </c>
      <c r="AE15" s="76"/>
    </row>
    <row r="16" spans="1:32" s="42" customFormat="1" ht="13.2" x14ac:dyDescent="0.25">
      <c r="A16" s="42">
        <v>6</v>
      </c>
      <c r="B16" s="64"/>
      <c r="C16" s="65"/>
      <c r="D16" s="43"/>
      <c r="E16" s="64"/>
      <c r="F16" s="64" t="str">
        <f t="shared" si="4"/>
        <v>---</v>
      </c>
      <c r="G16" s="64"/>
      <c r="H16" s="42" t="str">
        <f t="shared" si="0"/>
        <v>---</v>
      </c>
      <c r="J16" s="76"/>
      <c r="K16" s="43"/>
      <c r="L16" s="64"/>
      <c r="M16" s="64" t="str">
        <f t="shared" si="5"/>
        <v>---</v>
      </c>
      <c r="N16" s="64"/>
      <c r="O16" s="42" t="str">
        <f t="shared" si="1"/>
        <v>---</v>
      </c>
      <c r="Q16" s="76"/>
      <c r="R16" s="43"/>
      <c r="S16" s="64"/>
      <c r="T16" s="64" t="str">
        <f t="shared" si="6"/>
        <v>---</v>
      </c>
      <c r="U16" s="64"/>
      <c r="V16" s="42" t="str">
        <f t="shared" si="2"/>
        <v>---</v>
      </c>
      <c r="X16" s="76"/>
      <c r="Y16" s="43"/>
      <c r="Z16" s="64"/>
      <c r="AA16" s="64" t="str">
        <f t="shared" si="7"/>
        <v>---</v>
      </c>
      <c r="AB16" s="64"/>
      <c r="AC16" s="42" t="str">
        <f t="shared" si="3"/>
        <v>---</v>
      </c>
      <c r="AE16" s="76"/>
    </row>
    <row r="17" spans="1:31" s="42" customFormat="1" ht="13.2" x14ac:dyDescent="0.25">
      <c r="A17" s="42">
        <v>7</v>
      </c>
      <c r="B17" s="64"/>
      <c r="C17" s="65"/>
      <c r="D17" s="43"/>
      <c r="E17" s="64"/>
      <c r="F17" s="64" t="str">
        <f t="shared" si="4"/>
        <v>---</v>
      </c>
      <c r="G17" s="64"/>
      <c r="H17" s="42" t="str">
        <f t="shared" si="0"/>
        <v>---</v>
      </c>
      <c r="J17" s="76"/>
      <c r="K17" s="43"/>
      <c r="L17" s="64"/>
      <c r="M17" s="64" t="str">
        <f t="shared" si="5"/>
        <v>---</v>
      </c>
      <c r="N17" s="64"/>
      <c r="O17" s="42" t="str">
        <f t="shared" si="1"/>
        <v>---</v>
      </c>
      <c r="Q17" s="76"/>
      <c r="R17" s="43"/>
      <c r="S17" s="64"/>
      <c r="T17" s="64" t="str">
        <f t="shared" si="6"/>
        <v>---</v>
      </c>
      <c r="U17" s="64"/>
      <c r="V17" s="42" t="str">
        <f t="shared" si="2"/>
        <v>---</v>
      </c>
      <c r="X17" s="76"/>
      <c r="Y17" s="43"/>
      <c r="Z17" s="64"/>
      <c r="AA17" s="64" t="str">
        <f t="shared" si="7"/>
        <v>---</v>
      </c>
      <c r="AB17" s="64"/>
      <c r="AC17" s="42" t="str">
        <f t="shared" si="3"/>
        <v>---</v>
      </c>
      <c r="AE17" s="76"/>
    </row>
    <row r="18" spans="1:31" s="42" customFormat="1" ht="13.2" x14ac:dyDescent="0.25">
      <c r="A18" s="42">
        <v>8</v>
      </c>
      <c r="B18" s="64"/>
      <c r="C18" s="65"/>
      <c r="D18" s="43"/>
      <c r="E18" s="64"/>
      <c r="F18" s="64" t="str">
        <f t="shared" si="4"/>
        <v>---</v>
      </c>
      <c r="G18" s="64"/>
      <c r="H18" s="42" t="str">
        <f t="shared" si="0"/>
        <v>---</v>
      </c>
      <c r="J18" s="76"/>
      <c r="K18" s="43"/>
      <c r="L18" s="64"/>
      <c r="M18" s="64" t="str">
        <f t="shared" si="5"/>
        <v>---</v>
      </c>
      <c r="N18" s="64"/>
      <c r="O18" s="42" t="str">
        <f t="shared" si="1"/>
        <v>---</v>
      </c>
      <c r="Q18" s="76"/>
      <c r="R18" s="43"/>
      <c r="S18" s="64"/>
      <c r="T18" s="64" t="str">
        <f t="shared" si="6"/>
        <v>---</v>
      </c>
      <c r="U18" s="64"/>
      <c r="V18" s="42" t="str">
        <f t="shared" si="2"/>
        <v>---</v>
      </c>
      <c r="X18" s="76"/>
      <c r="Y18" s="43"/>
      <c r="Z18" s="64"/>
      <c r="AA18" s="64" t="str">
        <f t="shared" si="7"/>
        <v>---</v>
      </c>
      <c r="AB18" s="64"/>
      <c r="AC18" s="42" t="str">
        <f t="shared" si="3"/>
        <v>---</v>
      </c>
      <c r="AE18" s="76"/>
    </row>
    <row r="19" spans="1:31" s="42" customFormat="1" ht="13.2" x14ac:dyDescent="0.25">
      <c r="A19" s="42">
        <v>9</v>
      </c>
      <c r="B19" s="64"/>
      <c r="C19" s="65"/>
      <c r="D19" s="43"/>
      <c r="E19" s="64"/>
      <c r="F19" s="64" t="str">
        <f t="shared" si="4"/>
        <v>---</v>
      </c>
      <c r="G19" s="64"/>
      <c r="H19" s="42" t="str">
        <f t="shared" si="0"/>
        <v>---</v>
      </c>
      <c r="J19" s="76"/>
      <c r="K19" s="43"/>
      <c r="L19" s="64"/>
      <c r="M19" s="64" t="str">
        <f t="shared" si="5"/>
        <v>---</v>
      </c>
      <c r="N19" s="64"/>
      <c r="O19" s="42" t="str">
        <f t="shared" si="1"/>
        <v>---</v>
      </c>
      <c r="Q19" s="76"/>
      <c r="R19" s="43"/>
      <c r="S19" s="64"/>
      <c r="T19" s="64" t="str">
        <f t="shared" si="6"/>
        <v>---</v>
      </c>
      <c r="U19" s="64"/>
      <c r="V19" s="42" t="str">
        <f t="shared" si="2"/>
        <v>---</v>
      </c>
      <c r="X19" s="76"/>
      <c r="Y19" s="43"/>
      <c r="Z19" s="64"/>
      <c r="AA19" s="64" t="str">
        <f t="shared" si="7"/>
        <v>---</v>
      </c>
      <c r="AB19" s="64"/>
      <c r="AC19" s="42" t="str">
        <f t="shared" si="3"/>
        <v>---</v>
      </c>
      <c r="AE19" s="76"/>
    </row>
    <row r="20" spans="1:31" s="42" customFormat="1" ht="13.2" x14ac:dyDescent="0.25">
      <c r="A20" s="42">
        <v>10</v>
      </c>
      <c r="B20" s="64"/>
      <c r="C20" s="65"/>
      <c r="D20" s="43"/>
      <c r="E20" s="64"/>
      <c r="F20" s="64" t="str">
        <f t="shared" si="4"/>
        <v>---</v>
      </c>
      <c r="G20" s="64"/>
      <c r="H20" s="42" t="str">
        <f t="shared" si="0"/>
        <v>---</v>
      </c>
      <c r="J20" s="76"/>
      <c r="K20" s="43"/>
      <c r="L20" s="64"/>
      <c r="M20" s="64" t="str">
        <f t="shared" si="5"/>
        <v>---</v>
      </c>
      <c r="N20" s="64"/>
      <c r="O20" s="42" t="str">
        <f t="shared" si="1"/>
        <v>---</v>
      </c>
      <c r="Q20" s="76"/>
      <c r="R20" s="43"/>
      <c r="S20" s="64"/>
      <c r="T20" s="64" t="str">
        <f t="shared" si="6"/>
        <v>---</v>
      </c>
      <c r="U20" s="64"/>
      <c r="V20" s="42" t="str">
        <f t="shared" si="2"/>
        <v>---</v>
      </c>
      <c r="X20" s="76"/>
      <c r="Y20" s="43"/>
      <c r="Z20" s="64"/>
      <c r="AA20" s="64" t="str">
        <f t="shared" si="7"/>
        <v>---</v>
      </c>
      <c r="AB20" s="64"/>
      <c r="AC20" s="42" t="str">
        <f t="shared" si="3"/>
        <v>---</v>
      </c>
      <c r="AE20" s="76"/>
    </row>
    <row r="21" spans="1:31" s="42" customFormat="1" ht="13.2" x14ac:dyDescent="0.25">
      <c r="A21" s="42">
        <v>11</v>
      </c>
      <c r="B21" s="64"/>
      <c r="C21" s="65"/>
      <c r="D21" s="43"/>
      <c r="E21" s="64"/>
      <c r="F21" s="64" t="str">
        <f t="shared" si="4"/>
        <v>---</v>
      </c>
      <c r="G21" s="64"/>
      <c r="H21" s="42" t="str">
        <f t="shared" si="0"/>
        <v>---</v>
      </c>
      <c r="J21" s="76"/>
      <c r="K21" s="43"/>
      <c r="L21" s="64"/>
      <c r="M21" s="64" t="str">
        <f t="shared" si="5"/>
        <v>---</v>
      </c>
      <c r="N21" s="64"/>
      <c r="O21" s="42" t="str">
        <f t="shared" si="1"/>
        <v>---</v>
      </c>
      <c r="Q21" s="76"/>
      <c r="R21" s="43"/>
      <c r="S21" s="64"/>
      <c r="T21" s="64" t="str">
        <f t="shared" si="6"/>
        <v>---</v>
      </c>
      <c r="U21" s="64"/>
      <c r="V21" s="42" t="str">
        <f t="shared" si="2"/>
        <v>---</v>
      </c>
      <c r="X21" s="76"/>
      <c r="Y21" s="43"/>
      <c r="Z21" s="64"/>
      <c r="AA21" s="64" t="str">
        <f t="shared" si="7"/>
        <v>---</v>
      </c>
      <c r="AB21" s="64"/>
      <c r="AC21" s="42" t="str">
        <f t="shared" si="3"/>
        <v>---</v>
      </c>
      <c r="AE21" s="76"/>
    </row>
    <row r="22" spans="1:31" s="42" customFormat="1" ht="13.2" x14ac:dyDescent="0.25">
      <c r="A22" s="42">
        <v>12</v>
      </c>
      <c r="B22" s="64"/>
      <c r="C22" s="65"/>
      <c r="D22" s="43"/>
      <c r="E22" s="64"/>
      <c r="F22" s="64" t="str">
        <f t="shared" si="4"/>
        <v>---</v>
      </c>
      <c r="G22" s="64"/>
      <c r="H22" s="42" t="str">
        <f t="shared" si="0"/>
        <v>---</v>
      </c>
      <c r="J22" s="76"/>
      <c r="K22" s="43"/>
      <c r="L22" s="64"/>
      <c r="M22" s="64" t="str">
        <f t="shared" si="5"/>
        <v>---</v>
      </c>
      <c r="N22" s="64"/>
      <c r="O22" s="42" t="str">
        <f t="shared" si="1"/>
        <v>---</v>
      </c>
      <c r="Q22" s="76"/>
      <c r="R22" s="43"/>
      <c r="S22" s="64"/>
      <c r="T22" s="64" t="str">
        <f t="shared" si="6"/>
        <v>---</v>
      </c>
      <c r="U22" s="64"/>
      <c r="V22" s="42" t="str">
        <f t="shared" si="2"/>
        <v>---</v>
      </c>
      <c r="X22" s="76"/>
      <c r="Y22" s="43"/>
      <c r="Z22" s="64"/>
      <c r="AA22" s="64" t="str">
        <f t="shared" si="7"/>
        <v>---</v>
      </c>
      <c r="AB22" s="64"/>
      <c r="AC22" s="42" t="str">
        <f t="shared" si="3"/>
        <v>---</v>
      </c>
      <c r="AE22" s="76"/>
    </row>
    <row r="23" spans="1:31" s="42" customFormat="1" ht="13.2" x14ac:dyDescent="0.25">
      <c r="A23" s="42">
        <v>13</v>
      </c>
      <c r="B23" s="64"/>
      <c r="C23" s="65"/>
      <c r="D23" s="43"/>
      <c r="E23" s="64"/>
      <c r="F23" s="64" t="str">
        <f t="shared" si="4"/>
        <v>---</v>
      </c>
      <c r="G23" s="64"/>
      <c r="H23" s="42" t="str">
        <f t="shared" si="0"/>
        <v>---</v>
      </c>
      <c r="J23" s="76"/>
      <c r="K23" s="43"/>
      <c r="L23" s="64"/>
      <c r="M23" s="64" t="str">
        <f t="shared" si="5"/>
        <v>---</v>
      </c>
      <c r="N23" s="64"/>
      <c r="O23" s="42" t="str">
        <f t="shared" si="1"/>
        <v>---</v>
      </c>
      <c r="Q23" s="76"/>
      <c r="R23" s="43"/>
      <c r="S23" s="64"/>
      <c r="T23" s="64" t="str">
        <f t="shared" si="6"/>
        <v>---</v>
      </c>
      <c r="U23" s="64"/>
      <c r="V23" s="42" t="str">
        <f t="shared" si="2"/>
        <v>---</v>
      </c>
      <c r="X23" s="76"/>
      <c r="Y23" s="43"/>
      <c r="Z23" s="64"/>
      <c r="AA23" s="64" t="str">
        <f t="shared" si="7"/>
        <v>---</v>
      </c>
      <c r="AB23" s="64"/>
      <c r="AC23" s="42" t="str">
        <f t="shared" si="3"/>
        <v>---</v>
      </c>
      <c r="AE23" s="76"/>
    </row>
    <row r="24" spans="1:31" s="42" customFormat="1" ht="13.2" x14ac:dyDescent="0.25">
      <c r="A24" s="42">
        <v>14</v>
      </c>
      <c r="B24" s="64"/>
      <c r="C24" s="65"/>
      <c r="D24" s="43"/>
      <c r="E24" s="64"/>
      <c r="F24" s="64" t="str">
        <f t="shared" si="4"/>
        <v>---</v>
      </c>
      <c r="G24" s="64"/>
      <c r="H24" s="42" t="str">
        <f t="shared" si="0"/>
        <v>---</v>
      </c>
      <c r="J24" s="76"/>
      <c r="K24" s="43"/>
      <c r="L24" s="64"/>
      <c r="M24" s="64" t="str">
        <f t="shared" si="5"/>
        <v>---</v>
      </c>
      <c r="N24" s="64"/>
      <c r="O24" s="42" t="str">
        <f t="shared" si="1"/>
        <v>---</v>
      </c>
      <c r="Q24" s="76"/>
      <c r="R24" s="43"/>
      <c r="S24" s="64"/>
      <c r="T24" s="64" t="str">
        <f t="shared" si="6"/>
        <v>---</v>
      </c>
      <c r="U24" s="64"/>
      <c r="V24" s="42" t="str">
        <f t="shared" si="2"/>
        <v>---</v>
      </c>
      <c r="X24" s="76"/>
      <c r="Y24" s="43"/>
      <c r="Z24" s="64"/>
      <c r="AA24" s="64" t="str">
        <f t="shared" si="7"/>
        <v>---</v>
      </c>
      <c r="AB24" s="64"/>
      <c r="AC24" s="42" t="str">
        <f t="shared" si="3"/>
        <v>---</v>
      </c>
      <c r="AE24" s="76"/>
    </row>
    <row r="25" spans="1:31" s="42" customFormat="1" ht="13.2" x14ac:dyDescent="0.25">
      <c r="A25" s="42">
        <v>15</v>
      </c>
      <c r="B25" s="64"/>
      <c r="C25" s="65"/>
      <c r="D25" s="43"/>
      <c r="E25" s="64"/>
      <c r="F25" s="64" t="str">
        <f t="shared" si="4"/>
        <v>---</v>
      </c>
      <c r="G25" s="64"/>
      <c r="H25" s="42" t="str">
        <f t="shared" si="0"/>
        <v>---</v>
      </c>
      <c r="J25" s="76"/>
      <c r="K25" s="43"/>
      <c r="L25" s="64"/>
      <c r="M25" s="64" t="str">
        <f t="shared" si="5"/>
        <v>---</v>
      </c>
      <c r="N25" s="64"/>
      <c r="O25" s="42" t="str">
        <f t="shared" si="1"/>
        <v>---</v>
      </c>
      <c r="Q25" s="76"/>
      <c r="R25" s="43"/>
      <c r="S25" s="64"/>
      <c r="T25" s="64" t="str">
        <f t="shared" si="6"/>
        <v>---</v>
      </c>
      <c r="U25" s="64"/>
      <c r="V25" s="42" t="str">
        <f t="shared" si="2"/>
        <v>---</v>
      </c>
      <c r="X25" s="76"/>
      <c r="Y25" s="43"/>
      <c r="Z25" s="64"/>
      <c r="AA25" s="64" t="str">
        <f t="shared" si="7"/>
        <v>---</v>
      </c>
      <c r="AB25" s="64"/>
      <c r="AC25" s="42" t="str">
        <f t="shared" si="3"/>
        <v>---</v>
      </c>
      <c r="AE25" s="76"/>
    </row>
    <row r="26" spans="1:31" s="42" customFormat="1" ht="13.2" x14ac:dyDescent="0.25">
      <c r="A26" s="42">
        <v>16</v>
      </c>
      <c r="B26" s="64"/>
      <c r="C26" s="65"/>
      <c r="D26" s="43"/>
      <c r="E26" s="64"/>
      <c r="F26" s="64" t="str">
        <f t="shared" si="4"/>
        <v>---</v>
      </c>
      <c r="G26" s="64"/>
      <c r="H26" s="42" t="str">
        <f t="shared" si="0"/>
        <v>---</v>
      </c>
      <c r="J26" s="76"/>
      <c r="K26" s="43"/>
      <c r="L26" s="64"/>
      <c r="M26" s="64" t="str">
        <f t="shared" si="5"/>
        <v>---</v>
      </c>
      <c r="N26" s="64"/>
      <c r="O26" s="42" t="str">
        <f t="shared" si="1"/>
        <v>---</v>
      </c>
      <c r="Q26" s="76"/>
      <c r="R26" s="43"/>
      <c r="S26" s="64"/>
      <c r="T26" s="64" t="str">
        <f t="shared" si="6"/>
        <v>---</v>
      </c>
      <c r="U26" s="64"/>
      <c r="V26" s="42" t="str">
        <f t="shared" si="2"/>
        <v>---</v>
      </c>
      <c r="X26" s="76"/>
      <c r="Y26" s="43"/>
      <c r="Z26" s="64"/>
      <c r="AA26" s="64" t="str">
        <f t="shared" si="7"/>
        <v>---</v>
      </c>
      <c r="AB26" s="64"/>
      <c r="AC26" s="42" t="str">
        <f t="shared" si="3"/>
        <v>---</v>
      </c>
      <c r="AE26" s="76"/>
    </row>
    <row r="27" spans="1:31" s="42" customFormat="1" ht="13.2" x14ac:dyDescent="0.25">
      <c r="A27" s="42">
        <v>17</v>
      </c>
      <c r="B27" s="64"/>
      <c r="C27" s="65"/>
      <c r="D27" s="43"/>
      <c r="E27" s="64"/>
      <c r="F27" s="64" t="str">
        <f t="shared" si="4"/>
        <v>---</v>
      </c>
      <c r="G27" s="64"/>
      <c r="H27" s="42" t="str">
        <f t="shared" si="0"/>
        <v>---</v>
      </c>
      <c r="J27" s="76"/>
      <c r="K27" s="43"/>
      <c r="L27" s="64"/>
      <c r="M27" s="64" t="str">
        <f t="shared" si="5"/>
        <v>---</v>
      </c>
      <c r="N27" s="64"/>
      <c r="O27" s="42" t="str">
        <f t="shared" si="1"/>
        <v>---</v>
      </c>
      <c r="Q27" s="76"/>
      <c r="R27" s="43"/>
      <c r="S27" s="64"/>
      <c r="T27" s="64" t="str">
        <f t="shared" si="6"/>
        <v>---</v>
      </c>
      <c r="U27" s="64"/>
      <c r="V27" s="42" t="str">
        <f t="shared" si="2"/>
        <v>---</v>
      </c>
      <c r="X27" s="76"/>
      <c r="Y27" s="43"/>
      <c r="Z27" s="64"/>
      <c r="AA27" s="64" t="str">
        <f t="shared" si="7"/>
        <v>---</v>
      </c>
      <c r="AB27" s="64"/>
      <c r="AC27" s="42" t="str">
        <f t="shared" si="3"/>
        <v>---</v>
      </c>
      <c r="AE27" s="76"/>
    </row>
    <row r="28" spans="1:31" s="42" customFormat="1" ht="13.2" x14ac:dyDescent="0.25">
      <c r="A28" s="42">
        <v>18</v>
      </c>
      <c r="B28" s="64"/>
      <c r="C28" s="65"/>
      <c r="D28" s="43"/>
      <c r="E28" s="64"/>
      <c r="F28" s="64" t="str">
        <f t="shared" si="4"/>
        <v>---</v>
      </c>
      <c r="G28" s="64"/>
      <c r="H28" s="42" t="str">
        <f t="shared" si="0"/>
        <v>---</v>
      </c>
      <c r="J28" s="76"/>
      <c r="K28" s="43"/>
      <c r="L28" s="64"/>
      <c r="M28" s="64" t="str">
        <f t="shared" si="5"/>
        <v>---</v>
      </c>
      <c r="N28" s="64"/>
      <c r="O28" s="42" t="str">
        <f t="shared" si="1"/>
        <v>---</v>
      </c>
      <c r="Q28" s="76"/>
      <c r="R28" s="43"/>
      <c r="S28" s="64"/>
      <c r="T28" s="64" t="str">
        <f t="shared" si="6"/>
        <v>---</v>
      </c>
      <c r="U28" s="64"/>
      <c r="V28" s="42" t="str">
        <f t="shared" si="2"/>
        <v>---</v>
      </c>
      <c r="X28" s="76"/>
      <c r="Y28" s="43"/>
      <c r="Z28" s="64"/>
      <c r="AA28" s="64" t="str">
        <f t="shared" si="7"/>
        <v>---</v>
      </c>
      <c r="AB28" s="64"/>
      <c r="AC28" s="42" t="str">
        <f t="shared" si="3"/>
        <v>---</v>
      </c>
      <c r="AE28" s="76"/>
    </row>
    <row r="29" spans="1:31" s="42" customFormat="1" ht="13.2" x14ac:dyDescent="0.25">
      <c r="A29" s="42">
        <v>19</v>
      </c>
      <c r="B29" s="64"/>
      <c r="C29" s="65"/>
      <c r="D29" s="43"/>
      <c r="E29" s="64"/>
      <c r="F29" s="64" t="str">
        <f t="shared" si="4"/>
        <v>---</v>
      </c>
      <c r="G29" s="64"/>
      <c r="H29" s="42" t="str">
        <f t="shared" si="0"/>
        <v>---</v>
      </c>
      <c r="J29" s="76"/>
      <c r="K29" s="43"/>
      <c r="L29" s="64"/>
      <c r="M29" s="64" t="str">
        <f t="shared" si="5"/>
        <v>---</v>
      </c>
      <c r="N29" s="64"/>
      <c r="O29" s="42" t="str">
        <f t="shared" si="1"/>
        <v>---</v>
      </c>
      <c r="Q29" s="76"/>
      <c r="R29" s="43"/>
      <c r="S29" s="64"/>
      <c r="T29" s="64" t="str">
        <f t="shared" si="6"/>
        <v>---</v>
      </c>
      <c r="U29" s="64"/>
      <c r="V29" s="42" t="str">
        <f t="shared" si="2"/>
        <v>---</v>
      </c>
      <c r="X29" s="76"/>
      <c r="Y29" s="43"/>
      <c r="Z29" s="64"/>
      <c r="AA29" s="64" t="str">
        <f t="shared" si="7"/>
        <v>---</v>
      </c>
      <c r="AB29" s="64"/>
      <c r="AC29" s="42" t="str">
        <f t="shared" si="3"/>
        <v>---</v>
      </c>
      <c r="AE29" s="76"/>
    </row>
    <row r="30" spans="1:31" s="42" customFormat="1" ht="13.2" x14ac:dyDescent="0.25">
      <c r="A30" s="42">
        <v>20</v>
      </c>
      <c r="B30" s="64"/>
      <c r="C30" s="65"/>
      <c r="D30" s="43"/>
      <c r="E30" s="64"/>
      <c r="F30" s="64" t="str">
        <f t="shared" si="4"/>
        <v>---</v>
      </c>
      <c r="G30" s="64"/>
      <c r="H30" s="42" t="str">
        <f t="shared" si="0"/>
        <v>---</v>
      </c>
      <c r="J30" s="76"/>
      <c r="K30" s="43"/>
      <c r="L30" s="64"/>
      <c r="M30" s="64" t="str">
        <f t="shared" si="5"/>
        <v>---</v>
      </c>
      <c r="N30" s="64"/>
      <c r="O30" s="42" t="str">
        <f t="shared" si="1"/>
        <v>---</v>
      </c>
      <c r="Q30" s="76"/>
      <c r="R30" s="43"/>
      <c r="S30" s="64"/>
      <c r="T30" s="64" t="str">
        <f t="shared" si="6"/>
        <v>---</v>
      </c>
      <c r="U30" s="64"/>
      <c r="V30" s="42" t="str">
        <f t="shared" si="2"/>
        <v>---</v>
      </c>
      <c r="X30" s="76"/>
      <c r="Y30" s="43"/>
      <c r="Z30" s="64"/>
      <c r="AA30" s="64" t="str">
        <f t="shared" si="7"/>
        <v>---</v>
      </c>
      <c r="AB30" s="64"/>
      <c r="AC30" s="42" t="str">
        <f t="shared" si="3"/>
        <v>---</v>
      </c>
      <c r="AE30" s="76"/>
    </row>
    <row r="31" spans="1:31" s="42" customFormat="1" ht="13.2" x14ac:dyDescent="0.25">
      <c r="A31" s="42">
        <v>21</v>
      </c>
      <c r="B31" s="64"/>
      <c r="C31" s="65"/>
      <c r="D31" s="43"/>
      <c r="E31" s="64"/>
      <c r="F31" s="64" t="str">
        <f t="shared" si="4"/>
        <v>---</v>
      </c>
      <c r="G31" s="64"/>
      <c r="H31" s="42" t="str">
        <f t="shared" si="0"/>
        <v>---</v>
      </c>
      <c r="J31" s="76"/>
      <c r="K31" s="43"/>
      <c r="L31" s="64"/>
      <c r="M31" s="64" t="str">
        <f t="shared" si="5"/>
        <v>---</v>
      </c>
      <c r="N31" s="64"/>
      <c r="O31" s="42" t="str">
        <f t="shared" si="1"/>
        <v>---</v>
      </c>
      <c r="Q31" s="76"/>
      <c r="R31" s="43"/>
      <c r="S31" s="64"/>
      <c r="T31" s="64" t="str">
        <f t="shared" si="6"/>
        <v>---</v>
      </c>
      <c r="U31" s="64"/>
      <c r="V31" s="42" t="str">
        <f t="shared" si="2"/>
        <v>---</v>
      </c>
      <c r="X31" s="76"/>
      <c r="Y31" s="43"/>
      <c r="Z31" s="64"/>
      <c r="AA31" s="64" t="str">
        <f t="shared" si="7"/>
        <v>---</v>
      </c>
      <c r="AB31" s="64"/>
      <c r="AC31" s="42" t="str">
        <f t="shared" si="3"/>
        <v>---</v>
      </c>
      <c r="AE31" s="76"/>
    </row>
    <row r="32" spans="1:31" s="42" customFormat="1" ht="13.2" x14ac:dyDescent="0.25">
      <c r="A32" s="42">
        <v>22</v>
      </c>
      <c r="B32" s="64"/>
      <c r="C32" s="65"/>
      <c r="D32" s="43"/>
      <c r="E32" s="64"/>
      <c r="F32" s="64" t="str">
        <f t="shared" si="4"/>
        <v>---</v>
      </c>
      <c r="G32" s="64"/>
      <c r="H32" s="42" t="str">
        <f t="shared" si="0"/>
        <v>---</v>
      </c>
      <c r="J32" s="76"/>
      <c r="K32" s="43"/>
      <c r="L32" s="64"/>
      <c r="M32" s="64" t="str">
        <f t="shared" si="5"/>
        <v>---</v>
      </c>
      <c r="N32" s="64"/>
      <c r="O32" s="42" t="str">
        <f t="shared" si="1"/>
        <v>---</v>
      </c>
      <c r="Q32" s="76"/>
      <c r="R32" s="43"/>
      <c r="S32" s="64"/>
      <c r="T32" s="64" t="str">
        <f t="shared" si="6"/>
        <v>---</v>
      </c>
      <c r="U32" s="64"/>
      <c r="V32" s="42" t="str">
        <f t="shared" si="2"/>
        <v>---</v>
      </c>
      <c r="X32" s="76"/>
      <c r="Y32" s="43"/>
      <c r="Z32" s="64"/>
      <c r="AA32" s="64" t="str">
        <f t="shared" si="7"/>
        <v>---</v>
      </c>
      <c r="AB32" s="64"/>
      <c r="AC32" s="42" t="str">
        <f t="shared" si="3"/>
        <v>---</v>
      </c>
      <c r="AE32" s="76"/>
    </row>
    <row r="33" spans="1:31" s="42" customFormat="1" ht="13.2" x14ac:dyDescent="0.25">
      <c r="A33" s="42">
        <v>23</v>
      </c>
      <c r="B33" s="64"/>
      <c r="C33" s="65"/>
      <c r="D33" s="43"/>
      <c r="E33" s="64"/>
      <c r="F33" s="64" t="str">
        <f t="shared" si="4"/>
        <v>---</v>
      </c>
      <c r="G33" s="64"/>
      <c r="H33" s="42" t="str">
        <f t="shared" si="0"/>
        <v>---</v>
      </c>
      <c r="J33" s="76"/>
      <c r="K33" s="43"/>
      <c r="L33" s="64"/>
      <c r="M33" s="64" t="str">
        <f t="shared" si="5"/>
        <v>---</v>
      </c>
      <c r="N33" s="64"/>
      <c r="O33" s="42" t="str">
        <f t="shared" si="1"/>
        <v>---</v>
      </c>
      <c r="Q33" s="76"/>
      <c r="R33" s="43"/>
      <c r="S33" s="64"/>
      <c r="T33" s="64" t="str">
        <f t="shared" si="6"/>
        <v>---</v>
      </c>
      <c r="U33" s="64"/>
      <c r="V33" s="42" t="str">
        <f t="shared" si="2"/>
        <v>---</v>
      </c>
      <c r="X33" s="76"/>
      <c r="Y33" s="43"/>
      <c r="Z33" s="64"/>
      <c r="AA33" s="64" t="str">
        <f t="shared" si="7"/>
        <v>---</v>
      </c>
      <c r="AB33" s="64"/>
      <c r="AC33" s="42" t="str">
        <f t="shared" si="3"/>
        <v>---</v>
      </c>
      <c r="AE33" s="76"/>
    </row>
    <row r="34" spans="1:31" s="42" customFormat="1" ht="13.2" x14ac:dyDescent="0.25">
      <c r="A34" s="42">
        <v>24</v>
      </c>
      <c r="B34" s="64"/>
      <c r="C34" s="65"/>
      <c r="D34" s="43"/>
      <c r="E34" s="64"/>
      <c r="F34" s="64" t="str">
        <f t="shared" si="4"/>
        <v>---</v>
      </c>
      <c r="G34" s="64"/>
      <c r="H34" s="42" t="str">
        <f t="shared" si="0"/>
        <v>---</v>
      </c>
      <c r="J34" s="76"/>
      <c r="K34" s="43"/>
      <c r="L34" s="64"/>
      <c r="M34" s="64" t="str">
        <f t="shared" si="5"/>
        <v>---</v>
      </c>
      <c r="N34" s="64"/>
      <c r="O34" s="42" t="str">
        <f t="shared" si="1"/>
        <v>---</v>
      </c>
      <c r="Q34" s="76"/>
      <c r="R34" s="43"/>
      <c r="S34" s="64"/>
      <c r="T34" s="64" t="str">
        <f t="shared" si="6"/>
        <v>---</v>
      </c>
      <c r="U34" s="64"/>
      <c r="V34" s="42" t="str">
        <f t="shared" si="2"/>
        <v>---</v>
      </c>
      <c r="X34" s="76"/>
      <c r="Y34" s="43"/>
      <c r="Z34" s="64"/>
      <c r="AA34" s="64" t="str">
        <f t="shared" si="7"/>
        <v>---</v>
      </c>
      <c r="AB34" s="64"/>
      <c r="AC34" s="42" t="str">
        <f t="shared" si="3"/>
        <v>---</v>
      </c>
      <c r="AE34" s="76"/>
    </row>
    <row r="35" spans="1:31" s="42" customFormat="1" ht="13.2" x14ac:dyDescent="0.25">
      <c r="A35" s="42">
        <v>25</v>
      </c>
      <c r="B35" s="64"/>
      <c r="C35" s="65"/>
      <c r="D35" s="43"/>
      <c r="E35" s="64"/>
      <c r="F35" s="64" t="str">
        <f t="shared" si="4"/>
        <v>---</v>
      </c>
      <c r="G35" s="64"/>
      <c r="H35" s="42" t="str">
        <f t="shared" si="0"/>
        <v>---</v>
      </c>
      <c r="J35" s="76"/>
      <c r="K35" s="43"/>
      <c r="L35" s="64"/>
      <c r="M35" s="64" t="str">
        <f t="shared" si="5"/>
        <v>---</v>
      </c>
      <c r="N35" s="64"/>
      <c r="O35" s="42" t="str">
        <f t="shared" si="1"/>
        <v>---</v>
      </c>
      <c r="Q35" s="76"/>
      <c r="R35" s="43"/>
      <c r="S35" s="64"/>
      <c r="T35" s="64" t="str">
        <f t="shared" si="6"/>
        <v>---</v>
      </c>
      <c r="U35" s="64"/>
      <c r="V35" s="42" t="str">
        <f t="shared" si="2"/>
        <v>---</v>
      </c>
      <c r="X35" s="76"/>
      <c r="Y35" s="43"/>
      <c r="Z35" s="64"/>
      <c r="AA35" s="64" t="str">
        <f t="shared" si="7"/>
        <v>---</v>
      </c>
      <c r="AB35" s="64"/>
      <c r="AC35" s="42" t="str">
        <f t="shared" si="3"/>
        <v>---</v>
      </c>
      <c r="AE35" s="76"/>
    </row>
    <row r="36" spans="1:31" s="44" customFormat="1" ht="13.8" thickBot="1" x14ac:dyDescent="0.3">
      <c r="B36" s="66"/>
      <c r="C36" s="67"/>
      <c r="D36" s="45"/>
      <c r="F36" s="66"/>
      <c r="G36" s="66"/>
      <c r="J36" s="77"/>
      <c r="K36" s="45"/>
      <c r="M36" s="66"/>
      <c r="N36" s="66"/>
      <c r="Q36" s="77"/>
      <c r="R36" s="45"/>
      <c r="T36" s="66"/>
      <c r="U36" s="66"/>
      <c r="X36" s="77"/>
      <c r="Y36" s="45"/>
      <c r="AA36" s="66"/>
      <c r="AB36" s="66"/>
      <c r="AE36" s="77"/>
    </row>
    <row r="37" spans="1:31" s="39" customFormat="1" ht="13.8" x14ac:dyDescent="0.25">
      <c r="A37" s="125"/>
      <c r="B37" s="125"/>
      <c r="C37" s="126"/>
      <c r="D37" s="40"/>
      <c r="J37" s="41"/>
      <c r="K37" s="40"/>
      <c r="Q37" s="41"/>
      <c r="R37" s="40"/>
      <c r="X37" s="41"/>
      <c r="Y37" s="40"/>
      <c r="AE37" s="41"/>
    </row>
    <row r="38" spans="1:31" s="39" customFormat="1" ht="13.8" x14ac:dyDescent="0.25">
      <c r="A38" s="108" t="s">
        <v>57</v>
      </c>
      <c r="B38" s="119"/>
      <c r="C38" s="120"/>
      <c r="E38" s="103" t="s">
        <v>31</v>
      </c>
      <c r="F38" s="103"/>
      <c r="G38" s="103"/>
      <c r="H38" s="48"/>
      <c r="I38" s="48">
        <f>COUNTIF(D11:D35,"X")</f>
        <v>1</v>
      </c>
      <c r="J38" s="41"/>
      <c r="K38" s="40"/>
      <c r="L38" s="103" t="s">
        <v>31</v>
      </c>
      <c r="M38" s="103"/>
      <c r="N38" s="103"/>
      <c r="O38" s="48"/>
      <c r="P38" s="48">
        <f>COUNTIF(K11:K35,"X")</f>
        <v>1</v>
      </c>
      <c r="Q38" s="41"/>
      <c r="R38" s="40"/>
      <c r="S38" s="103" t="s">
        <v>31</v>
      </c>
      <c r="T38" s="103"/>
      <c r="U38" s="103"/>
      <c r="V38" s="48"/>
      <c r="W38" s="48">
        <f>COUNTIF(R11:R35,"X")</f>
        <v>1</v>
      </c>
      <c r="X38" s="41"/>
      <c r="Y38" s="40"/>
      <c r="Z38" s="103" t="s">
        <v>31</v>
      </c>
      <c r="AA38" s="103"/>
      <c r="AB38" s="103"/>
      <c r="AC38" s="48"/>
      <c r="AD38" s="48">
        <f>COUNTIF(Y11:Y35,"X")</f>
        <v>1</v>
      </c>
      <c r="AE38" s="41"/>
    </row>
    <row r="39" spans="1:31" s="39" customFormat="1" ht="13.8" x14ac:dyDescent="0.25">
      <c r="A39" s="121">
        <f>SUM(D42:AAC42)</f>
        <v>1</v>
      </c>
      <c r="B39" s="121"/>
      <c r="C39" s="122"/>
      <c r="D39" s="86"/>
      <c r="E39" s="101" t="s">
        <v>52</v>
      </c>
      <c r="F39" s="101"/>
      <c r="G39" s="101"/>
      <c r="H39" s="83"/>
      <c r="I39" s="79">
        <f>COUNT(G11:G35)</f>
        <v>1</v>
      </c>
      <c r="J39" s="41"/>
      <c r="K39" s="81"/>
      <c r="L39" s="101" t="s">
        <v>52</v>
      </c>
      <c r="M39" s="101"/>
      <c r="N39" s="101"/>
      <c r="O39" s="83"/>
      <c r="P39" s="79">
        <f>COUNT(N11:N35)</f>
        <v>1</v>
      </c>
      <c r="Q39" s="41"/>
      <c r="R39" s="81"/>
      <c r="S39" s="101" t="s">
        <v>52</v>
      </c>
      <c r="T39" s="101"/>
      <c r="U39" s="101"/>
      <c r="V39" s="83"/>
      <c r="W39" s="79">
        <f>COUNT(U11:U35)</f>
        <v>1</v>
      </c>
      <c r="X39" s="41"/>
      <c r="Y39" s="81"/>
      <c r="Z39" s="101" t="s">
        <v>52</v>
      </c>
      <c r="AA39" s="101"/>
      <c r="AB39" s="101"/>
      <c r="AC39" s="83"/>
      <c r="AD39" s="79">
        <f>COUNT(AB11:AB35)</f>
        <v>0</v>
      </c>
      <c r="AE39" s="41"/>
    </row>
    <row r="40" spans="1:31" s="39" customFormat="1" ht="13.8" x14ac:dyDescent="0.25">
      <c r="A40" s="123"/>
      <c r="B40" s="123"/>
      <c r="C40" s="124"/>
      <c r="D40" s="81"/>
      <c r="E40" s="103" t="s">
        <v>30</v>
      </c>
      <c r="F40" s="103"/>
      <c r="G40" s="103"/>
      <c r="H40" s="46"/>
      <c r="I40" s="92">
        <f>COUNTIF(I11:I35,"X")</f>
        <v>1</v>
      </c>
      <c r="J40" s="41"/>
      <c r="K40" s="81"/>
      <c r="L40" s="103" t="s">
        <v>30</v>
      </c>
      <c r="M40" s="103"/>
      <c r="N40" s="103"/>
      <c r="O40" s="46"/>
      <c r="P40" s="92">
        <f>COUNTIF(P11:P35,"X")</f>
        <v>1</v>
      </c>
      <c r="Q40" s="41"/>
      <c r="R40" s="81"/>
      <c r="S40" s="103" t="s">
        <v>30</v>
      </c>
      <c r="T40" s="103"/>
      <c r="U40" s="103"/>
      <c r="V40" s="46"/>
      <c r="W40" s="92">
        <f>COUNTIF(W11:W35,"X")</f>
        <v>0</v>
      </c>
      <c r="X40" s="41"/>
      <c r="Y40" s="81"/>
      <c r="Z40" s="103" t="s">
        <v>30</v>
      </c>
      <c r="AA40" s="103"/>
      <c r="AB40" s="103"/>
      <c r="AC40" s="46"/>
      <c r="AD40" s="92">
        <f>COUNTIF(AD11:AD35,"X")</f>
        <v>0</v>
      </c>
      <c r="AE40" s="41"/>
    </row>
    <row r="41" spans="1:31" s="39" customFormat="1" ht="13.8" x14ac:dyDescent="0.25">
      <c r="A41" s="114" t="s">
        <v>36</v>
      </c>
      <c r="B41" s="115"/>
      <c r="C41" s="116"/>
      <c r="D41" s="86"/>
      <c r="E41" s="101" t="s">
        <v>1</v>
      </c>
      <c r="F41" s="101"/>
      <c r="G41" s="101"/>
      <c r="H41" s="46"/>
      <c r="I41" s="92">
        <f>COUNTIF(H11:H35,"On Time")</f>
        <v>1</v>
      </c>
      <c r="J41" s="41"/>
      <c r="K41" s="81"/>
      <c r="L41" s="101" t="s">
        <v>1</v>
      </c>
      <c r="M41" s="101"/>
      <c r="N41" s="101"/>
      <c r="O41" s="46"/>
      <c r="P41" s="92">
        <f>COUNTIF(O11:O35,"On Time")</f>
        <v>0</v>
      </c>
      <c r="Q41" s="41"/>
      <c r="R41" s="81"/>
      <c r="S41" s="101" t="s">
        <v>1</v>
      </c>
      <c r="T41" s="101"/>
      <c r="U41" s="101"/>
      <c r="V41" s="46"/>
      <c r="W41" s="92">
        <f>COUNTIF(V11:V35,"On Time")</f>
        <v>1</v>
      </c>
      <c r="X41" s="41"/>
      <c r="Y41" s="81"/>
      <c r="Z41" s="101" t="s">
        <v>1</v>
      </c>
      <c r="AA41" s="101"/>
      <c r="AB41" s="101"/>
      <c r="AC41" s="46"/>
      <c r="AD41" s="92">
        <f>COUNTIF(AC11:AC35,"On Time")</f>
        <v>0</v>
      </c>
      <c r="AE41" s="41"/>
    </row>
    <row r="42" spans="1:31" s="39" customFormat="1" ht="13.8" x14ac:dyDescent="0.25">
      <c r="A42" s="112">
        <f>SUM(D40:AAC40)/SUM(D39:AAC39)</f>
        <v>0.66666666666666663</v>
      </c>
      <c r="B42" s="112"/>
      <c r="C42" s="113"/>
      <c r="D42" s="89"/>
      <c r="E42" s="104" t="s">
        <v>53</v>
      </c>
      <c r="F42" s="104"/>
      <c r="G42" s="104"/>
      <c r="H42" s="93">
        <f>I38-I39</f>
        <v>0</v>
      </c>
      <c r="I42" s="48"/>
      <c r="J42" s="41"/>
      <c r="K42" s="82"/>
      <c r="L42" s="104" t="s">
        <v>53</v>
      </c>
      <c r="M42" s="104"/>
      <c r="N42" s="104"/>
      <c r="O42" s="93">
        <f>P38-P39</f>
        <v>0</v>
      </c>
      <c r="P42" s="48"/>
      <c r="Q42" s="41"/>
      <c r="R42" s="82"/>
      <c r="S42" s="104" t="s">
        <v>53</v>
      </c>
      <c r="T42" s="104"/>
      <c r="U42" s="104"/>
      <c r="V42" s="93">
        <f>W38-W39</f>
        <v>0</v>
      </c>
      <c r="W42" s="48"/>
      <c r="X42" s="41"/>
      <c r="Y42" s="82"/>
      <c r="Z42" s="104" t="s">
        <v>53</v>
      </c>
      <c r="AA42" s="104"/>
      <c r="AB42" s="104"/>
      <c r="AC42" s="93">
        <f>AD38-AD39</f>
        <v>1</v>
      </c>
      <c r="AD42" s="48"/>
      <c r="AE42" s="41"/>
    </row>
    <row r="43" spans="1:31" s="39" customFormat="1" ht="13.8" x14ac:dyDescent="0.25">
      <c r="A43" s="117" t="str">
        <f>IF(A42&lt;0.5,"Check More (50% Min.)","")</f>
        <v/>
      </c>
      <c r="B43" s="117"/>
      <c r="C43" s="118"/>
      <c r="E43" s="102" t="s">
        <v>29</v>
      </c>
      <c r="F43" s="102"/>
      <c r="G43" s="102"/>
      <c r="H43" s="94">
        <f>I40/I39</f>
        <v>1</v>
      </c>
      <c r="I43" s="95" t="str">
        <f>IF(H43&lt;0.5,"Check More (50% Min.)","")</f>
        <v/>
      </c>
      <c r="J43" s="41"/>
      <c r="K43" s="40"/>
      <c r="L43" s="102" t="s">
        <v>29</v>
      </c>
      <c r="M43" s="102"/>
      <c r="N43" s="102"/>
      <c r="O43" s="94">
        <f>P40/P39</f>
        <v>1</v>
      </c>
      <c r="P43" s="95" t="str">
        <f>IF(O43&lt;0.5,"Check More (50% Min.)","")</f>
        <v/>
      </c>
      <c r="Q43" s="41"/>
      <c r="R43" s="40"/>
      <c r="S43" s="102" t="s">
        <v>29</v>
      </c>
      <c r="T43" s="102"/>
      <c r="U43" s="102"/>
      <c r="V43" s="94">
        <f>W40/W39</f>
        <v>0</v>
      </c>
      <c r="W43" s="95" t="str">
        <f>IF(V43&lt;0.5,"Check More (50% Min.)","")</f>
        <v>Check More (50% Min.)</v>
      </c>
      <c r="X43" s="41"/>
      <c r="Y43" s="40"/>
      <c r="Z43" s="102" t="s">
        <v>29</v>
      </c>
      <c r="AA43" s="102"/>
      <c r="AB43" s="102"/>
      <c r="AC43" s="94" t="e">
        <f>AD40/AD39</f>
        <v>#DIV/0!</v>
      </c>
      <c r="AD43" s="95" t="e">
        <f>IF(AC43&lt;0.5,"Check More (50% Min.)","")</f>
        <v>#DIV/0!</v>
      </c>
      <c r="AE43" s="41"/>
    </row>
    <row r="44" spans="1:31" s="39" customFormat="1" ht="13.8" x14ac:dyDescent="0.25">
      <c r="A44" s="108" t="s">
        <v>35</v>
      </c>
      <c r="B44" s="108"/>
      <c r="C44" s="109"/>
      <c r="D44" s="81"/>
      <c r="E44" s="104" t="s">
        <v>54</v>
      </c>
      <c r="F44" s="104"/>
      <c r="G44" s="104"/>
      <c r="H44" s="47">
        <f>I41/I39</f>
        <v>1</v>
      </c>
      <c r="I44" s="49"/>
      <c r="J44" s="41"/>
      <c r="K44" s="81"/>
      <c r="L44" s="104" t="s">
        <v>54</v>
      </c>
      <c r="M44" s="104"/>
      <c r="N44" s="104"/>
      <c r="O44" s="47">
        <f>P41/P39</f>
        <v>0</v>
      </c>
      <c r="P44" s="49"/>
      <c r="Q44" s="41"/>
      <c r="R44" s="81"/>
      <c r="S44" s="104" t="s">
        <v>54</v>
      </c>
      <c r="T44" s="104"/>
      <c r="U44" s="104"/>
      <c r="V44" s="47">
        <f>W41/W39</f>
        <v>1</v>
      </c>
      <c r="W44" s="49"/>
      <c r="X44" s="41"/>
      <c r="Y44" s="81"/>
      <c r="Z44" s="104" t="s">
        <v>54</v>
      </c>
      <c r="AA44" s="104"/>
      <c r="AB44" s="104"/>
      <c r="AC44" s="47" t="e">
        <f>AD41/AD39</f>
        <v>#DIV/0!</v>
      </c>
      <c r="AD44" s="49"/>
      <c r="AE44" s="41"/>
    </row>
    <row r="45" spans="1:31" s="39" customFormat="1" ht="13.8" x14ac:dyDescent="0.25">
      <c r="A45" s="112">
        <f>SUM(D41:AAC41)/SUM(D39:AAC39)</f>
        <v>0.66666666666666663</v>
      </c>
      <c r="B45" s="112"/>
      <c r="C45" s="113"/>
      <c r="D45" s="81"/>
      <c r="E45" s="86"/>
      <c r="F45" s="86"/>
      <c r="G45" s="86"/>
      <c r="H45" s="88"/>
      <c r="I45" s="87"/>
      <c r="J45" s="41"/>
      <c r="K45" s="81"/>
      <c r="L45" s="86"/>
      <c r="M45" s="86"/>
      <c r="N45" s="86"/>
      <c r="O45" s="88"/>
      <c r="P45" s="87"/>
      <c r="Q45" s="41"/>
      <c r="R45" s="81"/>
      <c r="S45" s="86"/>
      <c r="T45" s="86"/>
      <c r="U45" s="86"/>
      <c r="V45" s="88"/>
      <c r="W45" s="87"/>
      <c r="X45" s="41"/>
      <c r="Y45" s="81"/>
      <c r="Z45" s="86"/>
      <c r="AA45" s="86"/>
      <c r="AB45" s="86"/>
      <c r="AC45" s="88"/>
      <c r="AD45" s="87"/>
      <c r="AE45" s="41"/>
    </row>
    <row r="46" spans="1:31" s="39" customFormat="1" ht="13.8" x14ac:dyDescent="0.25">
      <c r="A46" s="90"/>
      <c r="B46" s="90"/>
      <c r="C46" s="91"/>
      <c r="D46" s="82"/>
      <c r="E46" s="89"/>
      <c r="F46" s="89"/>
      <c r="G46" s="89"/>
      <c r="H46" s="88"/>
      <c r="I46" s="50"/>
      <c r="J46" s="41"/>
      <c r="K46" s="82"/>
      <c r="L46" s="89"/>
      <c r="M46" s="89"/>
      <c r="N46" s="89"/>
      <c r="O46" s="88"/>
      <c r="P46" s="50"/>
      <c r="Q46" s="41"/>
      <c r="R46" s="82"/>
      <c r="S46" s="89"/>
      <c r="T46" s="89"/>
      <c r="U46" s="89"/>
      <c r="V46" s="88"/>
      <c r="W46" s="50"/>
      <c r="X46" s="41"/>
      <c r="Y46" s="82"/>
      <c r="Z46" s="89"/>
      <c r="AA46" s="89"/>
      <c r="AB46" s="89"/>
      <c r="AC46" s="88"/>
      <c r="AD46" s="50"/>
      <c r="AE46" s="41"/>
    </row>
    <row r="47" spans="1:31" s="39" customFormat="1" ht="13.8" x14ac:dyDescent="0.25">
      <c r="C47" s="41"/>
      <c r="D47" s="40"/>
      <c r="J47" s="41"/>
      <c r="Q47" s="41"/>
      <c r="X47" s="41"/>
      <c r="AE47" s="41"/>
    </row>
    <row r="48" spans="1:31" s="39" customFormat="1" ht="13.8" x14ac:dyDescent="0.25">
      <c r="C48" s="41"/>
      <c r="D48" s="40"/>
      <c r="J48" s="41"/>
      <c r="Q48" s="41"/>
      <c r="X48" s="41"/>
      <c r="AE48" s="41"/>
    </row>
    <row r="49" spans="3:31" s="39" customFormat="1" ht="13.8" x14ac:dyDescent="0.25">
      <c r="C49" s="41"/>
      <c r="D49" s="40"/>
      <c r="J49" s="41"/>
      <c r="Q49" s="41"/>
      <c r="X49" s="41"/>
      <c r="AE49" s="41"/>
    </row>
    <row r="50" spans="3:31" s="35" customFormat="1" x14ac:dyDescent="0.25">
      <c r="C50" s="38"/>
      <c r="D50" s="37"/>
      <c r="J50" s="38"/>
      <c r="Q50" s="38"/>
      <c r="X50" s="38"/>
      <c r="AE50" s="38"/>
    </row>
    <row r="51" spans="3:31" s="35" customFormat="1" x14ac:dyDescent="0.25">
      <c r="C51" s="38"/>
      <c r="D51" s="37"/>
      <c r="J51" s="38"/>
      <c r="Q51" s="38"/>
      <c r="X51" s="38"/>
      <c r="AE51" s="38"/>
    </row>
    <row r="52" spans="3:31" s="35" customFormat="1" x14ac:dyDescent="0.25">
      <c r="C52" s="38"/>
      <c r="D52" s="37"/>
      <c r="J52" s="38"/>
      <c r="Q52" s="38"/>
      <c r="X52" s="38"/>
      <c r="AE52" s="38"/>
    </row>
    <row r="53" spans="3:31" s="35" customFormat="1" x14ac:dyDescent="0.25">
      <c r="C53" s="38"/>
      <c r="D53" s="37"/>
      <c r="J53" s="38"/>
      <c r="Q53" s="38"/>
      <c r="X53" s="38"/>
      <c r="AE53" s="38"/>
    </row>
    <row r="54" spans="3:31" s="35" customFormat="1" x14ac:dyDescent="0.25">
      <c r="C54" s="38"/>
      <c r="D54" s="37"/>
      <c r="J54" s="38"/>
      <c r="Q54" s="38"/>
      <c r="X54" s="38"/>
      <c r="AE54" s="38"/>
    </row>
    <row r="55" spans="3:31" s="35" customFormat="1" x14ac:dyDescent="0.25">
      <c r="C55" s="38"/>
      <c r="D55" s="37"/>
      <c r="J55" s="38"/>
      <c r="Q55" s="38"/>
      <c r="X55" s="38"/>
      <c r="AE55" s="38"/>
    </row>
    <row r="56" spans="3:31" s="35" customFormat="1" x14ac:dyDescent="0.25">
      <c r="C56" s="38"/>
      <c r="D56" s="37"/>
      <c r="J56" s="38"/>
      <c r="Q56" s="38"/>
      <c r="X56" s="38"/>
      <c r="AE56" s="38"/>
    </row>
    <row r="57" spans="3:31" s="35" customFormat="1" x14ac:dyDescent="0.25">
      <c r="C57" s="38"/>
      <c r="D57" s="37"/>
      <c r="J57" s="38"/>
      <c r="Q57" s="38"/>
      <c r="X57" s="38"/>
      <c r="AE57" s="38"/>
    </row>
  </sheetData>
  <mergeCells count="48">
    <mergeCell ref="S39:U39"/>
    <mergeCell ref="S40:U40"/>
    <mergeCell ref="S42:U42"/>
    <mergeCell ref="S44:U44"/>
    <mergeCell ref="Z43:AB43"/>
    <mergeCell ref="Z40:AB40"/>
    <mergeCell ref="Z42:AB42"/>
    <mergeCell ref="Z44:AB44"/>
    <mergeCell ref="S41:U41"/>
    <mergeCell ref="S43:U43"/>
    <mergeCell ref="Z41:AB41"/>
    <mergeCell ref="A45:C45"/>
    <mergeCell ref="A41:C41"/>
    <mergeCell ref="A42:C42"/>
    <mergeCell ref="D7:J7"/>
    <mergeCell ref="A7:C7"/>
    <mergeCell ref="E41:G41"/>
    <mergeCell ref="E39:G39"/>
    <mergeCell ref="E42:G42"/>
    <mergeCell ref="A43:C43"/>
    <mergeCell ref="A38:C38"/>
    <mergeCell ref="A39:C39"/>
    <mergeCell ref="A40:C40"/>
    <mergeCell ref="A37:C37"/>
    <mergeCell ref="E40:G40"/>
    <mergeCell ref="E43:G43"/>
    <mergeCell ref="E44:G44"/>
    <mergeCell ref="Y7:AE7"/>
    <mergeCell ref="R7:X7"/>
    <mergeCell ref="K7:Q7"/>
    <mergeCell ref="A44:C44"/>
    <mergeCell ref="A1:C1"/>
    <mergeCell ref="A2:C2"/>
    <mergeCell ref="A3:C3"/>
    <mergeCell ref="A4:C4"/>
    <mergeCell ref="A6:C6"/>
    <mergeCell ref="A5:C5"/>
    <mergeCell ref="L39:N39"/>
    <mergeCell ref="Z39:AB39"/>
    <mergeCell ref="E38:G38"/>
    <mergeCell ref="L38:N38"/>
    <mergeCell ref="S38:U38"/>
    <mergeCell ref="Z38:AB38"/>
    <mergeCell ref="L41:N41"/>
    <mergeCell ref="L43:N43"/>
    <mergeCell ref="L40:N40"/>
    <mergeCell ref="L42:N42"/>
    <mergeCell ref="L44:N44"/>
  </mergeCells>
  <conditionalFormatting sqref="F11:F35 M11:M35 T11:T35 AA11:AA35">
    <cfRule type="cellIs" dxfId="4" priority="5" operator="equal">
      <formula>"Waiting"</formula>
    </cfRule>
  </conditionalFormatting>
  <conditionalFormatting sqref="H42 O42 AC42 V42">
    <cfRule type="cellIs" dxfId="3" priority="4" operator="greaterThan">
      <formula>0</formula>
    </cfRule>
  </conditionalFormatting>
  <conditionalFormatting sqref="A42:C42 H43 O43 V43 AC43">
    <cfRule type="cellIs" dxfId="2" priority="3" operator="lessThan">
      <formula>0.5</formula>
    </cfRule>
  </conditionalFormatting>
  <conditionalFormatting sqref="A39:C39">
    <cfRule type="cellIs" dxfId="1" priority="2" operator="lessThan">
      <formula>0.5</formula>
    </cfRule>
    <cfRule type="cellIs" dxfId="0" priority="1" operator="greaterThan">
      <formula>0</formula>
    </cfRule>
  </conditionalFormatting>
  <pageMargins left="0.7" right="0.7" top="0.75" bottom="0.75" header="0.3" footer="0.3"/>
  <pageSetup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 1</vt:lpstr>
      <vt:lpstr>Template 2</vt:lpstr>
      <vt:lpstr>'Template 1'!Print_Area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Lipsey</dc:creator>
  <cp:lastModifiedBy>Keith Smith</cp:lastModifiedBy>
  <cp:lastPrinted>2015-03-11T13:14:07Z</cp:lastPrinted>
  <dcterms:created xsi:type="dcterms:W3CDTF">2014-12-01T17:13:04Z</dcterms:created>
  <dcterms:modified xsi:type="dcterms:W3CDTF">2015-03-27T14:06:33Z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-1100916193</vt:i4>
  </property>
  <property fmtid="{D5CDD505-2E9C-101B-9397-08002B2CF9AE}" pid="3" name="_NewReviewCycle">
    <vt:lpwstr/>
  </property>
  <property fmtid="{D5CDD505-2E9C-101B-9397-08002B2CF9AE}" pid="4" name="_EmailSubject">
    <vt:lpwstr>Edits to EPG 110.3</vt:lpwstr>
  </property>
  <property fmtid="{D5CDD505-2E9C-101B-9397-08002B2CF9AE}" pid="5" name="_AuthorEmail">
    <vt:lpwstr>Dennis.Brucks@modot.mo.gov</vt:lpwstr>
  </property>
  <property fmtid="{D5CDD505-2E9C-101B-9397-08002B2CF9AE}" pid="6" name="_AuthorEmailDisplayName">
    <vt:lpwstr>Dennis Brucks</vt:lpwstr>
  </property>
  <property fmtid="{D5CDD505-2E9C-101B-9397-08002B2CF9AE}" pid="7" name="_ReviewingToolsShownOnce">
    <vt:lpwstr/>
  </property>
</Properties>
</file>